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<sst xmlns="http://schemas.openxmlformats.org/spreadsheetml/2006/main" count="401" uniqueCount="114">
  <si>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</si>
  <si>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</si>
  <si>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</si>
  <si>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</si>
  <si>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</si>
  <si>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</si>
  <si>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</si>
  <si>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</si>
  <si>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</si>
  <si>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</si>
  <si>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</si>
  <si>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</si>
  <si>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</si>
  <si>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</si>
  <si>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</si>
  <si>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</si>
  <si>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</si>
  <si>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</si>
  <si>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</si>
  <si>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</si>
  <si>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</si>
  <si>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</si>
  <si>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</si>
  <si>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</si>
  <si>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</si>
  <si>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</si>
  <si>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</si>
  <si>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</si>
  <si>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</si>
  <si>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</si>
  <si>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</si>
  <si>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</si>
  <si>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</si>
  <si>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</si>
  <si>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</si>
  <si>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</si>
  <si>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</si>
  <si>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</si>
  <si>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</si>
  <si>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</si>
  <si>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</si>
  <si>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</si>
  <si>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</si>
  <si>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</si>
  <si>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</si>
  <si>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</si>
  <si>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</si>
  <si>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</si>
  <si>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</si>
  <si>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</si>
  <si>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</si>
  <si>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</si>
  <si>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</si>
  <si>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</si>
  <si>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</si>
  <si>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</si>
  <si>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</si>
  <si>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</si>
  <si>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>Приложение № 2</t>
  </si>
  <si>
    <t>тысяч рублей</t>
  </si>
  <si>
    <t>851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</si>
  <si>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</si>
  <si>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</si>
  <si>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</si>
  <si>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</si>
  <si>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</si>
  <si>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</si>
  <si>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</si>
  <si>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</si>
  <si>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</si>
  <si>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</si>
  <si>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</si>
  <si>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</si>
  <si>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</si>
  <si>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Меры социальной поддержки населения по публичным нормативным обязательствам</t>
  </si>
  <si>
    <t>Библиотеки</t>
  </si>
  <si>
    <t>целевым статьям и видам расходов  классификаций расходов</t>
  </si>
  <si>
    <t>Национальная экономика</t>
  </si>
  <si>
    <t>Общеэкономические вопросы</t>
  </si>
  <si>
    <t>7950000</t>
  </si>
  <si>
    <t>Дорожное хозяйство (дорожные фонды)</t>
  </si>
  <si>
    <t>09</t>
  </si>
  <si>
    <t>5220602</t>
  </si>
  <si>
    <t>Жилищное хозяйство</t>
  </si>
  <si>
    <t>Поддержка жилищного хозяйства</t>
  </si>
  <si>
    <t>Коммунальное хозяйство</t>
  </si>
  <si>
    <t>5300800</t>
  </si>
  <si>
    <t>Ремонт обектов ЖКХ  для подготовки к осенне-зимнему периоду</t>
  </si>
  <si>
    <t>Осуществление мероприятий по выполнению наказов избирателей, поступивших в период избирательной компании</t>
  </si>
  <si>
    <t>5300400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</si>
  <si>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</si>
  <si>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5301300</t>
  </si>
  <si>
    <t>0050100</t>
  </si>
  <si>
    <t xml:space="preserve">Субсидия на выравнивание бюджетной обеспеченности </t>
  </si>
  <si>
    <t>12</t>
  </si>
  <si>
    <t>3380000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</si>
  <si>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</si>
  <si>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</si>
  <si>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3510500</t>
  </si>
  <si>
    <t>Мероприятия в области коммунального хозяйства</t>
  </si>
  <si>
    <t>321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</si>
  <si>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</si>
  <si>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004 10 00</t>
  </si>
  <si>
    <t>3500200</t>
  </si>
  <si>
    <t>Первооче. меропр. по выполнению поступивших в период избират. кампании наказов избират.</t>
  </si>
  <si>
    <t>Пособия и компенсации гражданам и иные социальные выплаты, кроме публичных нормативных обязательств</t>
  </si>
  <si>
    <t xml:space="preserve">к решению  сессии Совета </t>
  </si>
  <si>
    <t xml:space="preserve">№  от ..2014 года </t>
  </si>
  <si>
    <t>Шуньгского сельского поселения созыва</t>
  </si>
  <si>
    <t>Отчет о распределении  бюджетных ассигнований  бюджета муниципального образования</t>
  </si>
  <si>
    <t>План год</t>
  </si>
  <si>
    <t>исполнено</t>
  </si>
  <si>
    <t>% исполнения</t>
  </si>
  <si>
    <t xml:space="preserve">"Шуньгское сельское поселение" за 2013 год по разделам, подразделам,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</si>
</sst>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14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8"/>
      <name val="Arial Cyr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2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textRotation="90" readingOrder="2"/>
    </xf>
    <xf numFmtId="0" fontId="8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11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168" fontId="8" fillId="2" borderId="2" xfId="0" applyNumberFormat="1" applyFont="1" applyFill="1" applyBorder="1" applyAlignment="1">
      <alignment horizontal="center"/>
    </xf>
    <xf numFmtId="168" fontId="8" fillId="0" borderId="2" xfId="0" applyNumberFormat="1" applyFont="1" applyBorder="1" applyAlignment="1">
      <alignment horizontal="center"/>
    </xf>
    <xf numFmtId="168" fontId="9" fillId="0" borderId="2" xfId="0" applyNumberFormat="1" applyFont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169" fontId="8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169" fontId="5" fillId="0" borderId="2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169" fontId="6" fillId="0" borderId="2" xfId="0" applyNumberFormat="1" applyFont="1" applyBorder="1" applyAlignment="1">
      <alignment horizontal="center"/>
    </xf>
    <xf numFmtId="169" fontId="9" fillId="0" borderId="2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0" fontId="4" fillId="0" borderId="2" xfId="0" applyFont="1" applyBorder="1" applyAlignment="1">
      <alignment horizontal="left" wrapText="1"/>
    </xf>
    <xf numFmtId="168" fontId="5" fillId="0" borderId="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68" fontId="8" fillId="3" borderId="2" xfId="0" applyNumberFormat="1" applyFont="1" applyFill="1" applyBorder="1" applyAlignment="1">
      <alignment horizontal="center"/>
    </xf>
    <xf numFmtId="169" fontId="8" fillId="3" borderId="2" xfId="0" applyNumberFormat="1" applyFont="1" applyFill="1" applyBorder="1" applyAlignment="1">
      <alignment horizontal="center"/>
    </xf>
    <xf numFmtId="0" fontId="0" fillId="0" borderId="2" xfId="0" applyBorder="1" applyAlignment="1">
      <alignment textRotation="90"/>
    </xf>
    <xf numFmtId="169" fontId="0" fillId="0" borderId="2" xfId="0" applyNumberFormat="1" applyBorder="1" applyAlignment="1">
      <alignment/>
    </xf>
    <xf numFmtId="0" fontId="9" fillId="0" borderId="4" xfId="0" applyFont="1" applyBorder="1" applyAlignment="1">
      <alignment horizontal="center" textRotation="90" readingOrder="2"/>
    </xf>
    <xf numFmtId="49" fontId="10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31"/>
  <sheetViews>
    <sheetView tabSelected="1" workbookViewId="0" topLeftCell="A67">
      <selection activeCell="M10" sqref="M10"/>
    </sheetView>
  </sheetViews>
  <sheetFormatPr defaultColWidth="9.00390625" defaultRowHeight="12.75"/>
  <cols>
    <col min="1" max="1" width="3.125" style="0" customWidth="1"/>
    <col min="2" max="2" width="82.00390625" style="0" customWidth="1"/>
    <col min="3" max="3" width="6.125" style="0" customWidth="1"/>
    <col min="4" max="4" width="5.25390625" style="0" customWidth="1"/>
    <col min="5" max="5" width="10.875" style="0" customWidth="1"/>
    <col min="6" max="6" width="4.625" style="0" customWidth="1"/>
    <col min="7" max="7" width="10.125" style="4" customWidth="1"/>
    <col min="8" max="8" width="11.00390625" style="0" hidden="1" customWidth="1"/>
    <col min="9" max="9" width="0.2421875" style="4" hidden="1" customWidth="1"/>
    <col min="10" max="10" width="8.375" style="0" customWidth="1"/>
    <col min="11" max="11" width="6.625" style="0" customWidth="1"/>
  </cols>
  <sheetData>
    <row r="2" spans="2:11" ht="12.75">
      <c r="B2" s="1"/>
      <c r="C2" s="1"/>
      <c r="D2" s="2"/>
      <c r="E2" s="58" t="s">
        <v>58</v>
      </c>
      <c r="F2" s="58"/>
      <c r="G2" s="58"/>
      <c r="H2" s="58"/>
      <c r="I2" s="58"/>
      <c r="J2" s="58"/>
      <c r="K2" s="58"/>
    </row>
    <row r="3" spans="2:11" ht="12.75" customHeight="1">
      <c r="B3" s="1"/>
      <c r="C3" s="1"/>
      <c r="D3" s="2"/>
      <c r="E3" s="59" t="s">
        <v>106</v>
      </c>
      <c r="F3" s="59"/>
      <c r="G3" s="59"/>
      <c r="H3" s="59"/>
      <c r="I3" s="59"/>
      <c r="J3" s="59"/>
      <c r="K3" s="59"/>
    </row>
    <row r="4" spans="2:11" ht="12.75" customHeight="1">
      <c r="B4" s="1"/>
      <c r="C4" s="1"/>
      <c r="D4" s="2"/>
      <c r="E4" s="59" t="s">
        <v>108</v>
      </c>
      <c r="F4" s="59"/>
      <c r="G4" s="59"/>
      <c r="H4" s="59"/>
      <c r="I4" s="59"/>
      <c r="J4" s="59"/>
      <c r="K4" s="59"/>
    </row>
    <row r="5" spans="2:11" ht="12.75">
      <c r="B5" s="1"/>
      <c r="C5" s="1"/>
      <c r="D5" s="2"/>
      <c r="E5" s="58" t="s">
        <v>107</v>
      </c>
      <c r="F5" s="58"/>
      <c r="G5" s="58"/>
      <c r="H5" s="58"/>
      <c r="I5" s="58"/>
      <c r="J5" s="58"/>
      <c r="K5" s="58"/>
    </row>
    <row r="6" spans="2:7" ht="15">
      <c r="B6" s="60" t="s">
        <v>109</v>
      </c>
      <c r="C6" s="60"/>
      <c r="D6" s="60"/>
      <c r="E6" s="60"/>
      <c r="F6" s="60"/>
      <c r="G6" s="60"/>
    </row>
    <row r="7" spans="2:7" ht="15">
      <c r="B7" s="60" t="s">
        <v>113</v>
      </c>
      <c r="C7" s="60"/>
      <c r="D7" s="60"/>
      <c r="E7" s="60"/>
      <c r="F7" s="60"/>
      <c r="G7" s="60"/>
    </row>
    <row r="8" spans="2:7" ht="15">
      <c r="B8" s="60" t="s">
        <v>76</v>
      </c>
      <c r="C8" s="60"/>
      <c r="D8" s="60"/>
      <c r="E8" s="60"/>
      <c r="F8" s="60"/>
      <c r="G8" s="60"/>
    </row>
    <row r="9" spans="2:7" ht="15">
      <c r="B9" s="11"/>
      <c r="C9" s="11"/>
      <c r="D9" s="11"/>
      <c r="E9" s="11"/>
      <c r="F9" s="11"/>
      <c r="G9" s="12" t="s">
        <v>59</v>
      </c>
    </row>
    <row r="10" spans="2:11" ht="106.5">
      <c r="B10" s="13" t="s">
        <v>0</v>
      </c>
      <c r="C10" s="48" t="s">
        <v>1</v>
      </c>
      <c r="D10" s="14" t="s">
        <v>2</v>
      </c>
      <c r="E10" s="14" t="s">
        <v>3</v>
      </c>
      <c r="F10" s="14" t="s">
        <v>4</v>
      </c>
      <c r="G10" s="14" t="s">
        <v>110</v>
      </c>
      <c r="I10" s="5" t="s">
        <v>38</v>
      </c>
      <c r="J10" s="14" t="s">
        <v>111</v>
      </c>
      <c r="K10" s="46" t="s">
        <v>112</v>
      </c>
    </row>
    <row r="11" spans="2:11" ht="15">
      <c r="B11" s="15" t="s">
        <v>6</v>
      </c>
      <c r="C11" s="25" t="s">
        <v>7</v>
      </c>
      <c r="D11" s="17"/>
      <c r="E11" s="17"/>
      <c r="F11" s="17"/>
      <c r="G11" s="44">
        <f>G12+G17+G29+G31+G38</f>
        <v>1910.8</v>
      </c>
      <c r="J11" s="44">
        <f>J12+J17+J29+J31+J38</f>
        <v>1718.3</v>
      </c>
      <c r="K11" s="47">
        <f>J11/G11%</f>
        <v>89.92568557672179</v>
      </c>
    </row>
    <row r="12" spans="2:11" ht="28.5">
      <c r="B12" s="52" t="s">
        <v>42</v>
      </c>
      <c r="C12" s="49" t="s">
        <v>7</v>
      </c>
      <c r="D12" s="18" t="s">
        <v>8</v>
      </c>
      <c r="E12" s="18"/>
      <c r="F12" s="18"/>
      <c r="G12" s="29">
        <f>G13</f>
        <v>733.2</v>
      </c>
      <c r="J12" s="29">
        <f>J13</f>
        <v>640.6</v>
      </c>
      <c r="K12" s="47">
        <f aca="true" t="shared" si="0" ref="K12:K75">J12/G12%</f>
        <v>87.37043098745225</v>
      </c>
    </row>
    <row r="13" spans="2:11" ht="15">
      <c r="B13" s="53" t="s">
        <v>30</v>
      </c>
      <c r="C13" s="50" t="s">
        <v>7</v>
      </c>
      <c r="D13" s="17" t="s">
        <v>8</v>
      </c>
      <c r="E13" s="17" t="s">
        <v>50</v>
      </c>
      <c r="F13" s="17"/>
      <c r="G13" s="29">
        <f>G14+G16</f>
        <v>733.2</v>
      </c>
      <c r="J13" s="29">
        <f>J14+J16</f>
        <v>640.6</v>
      </c>
      <c r="K13" s="47">
        <f t="shared" si="0"/>
        <v>87.37043098745225</v>
      </c>
    </row>
    <row r="14" spans="2:11" ht="15">
      <c r="B14" s="54" t="s">
        <v>43</v>
      </c>
      <c r="C14" s="25" t="s">
        <v>7</v>
      </c>
      <c r="D14" s="16" t="s">
        <v>8</v>
      </c>
      <c r="E14" s="16" t="s">
        <v>50</v>
      </c>
      <c r="F14" s="16" t="s">
        <v>36</v>
      </c>
      <c r="G14" s="29">
        <f>G15</f>
        <v>557</v>
      </c>
      <c r="J14" s="29">
        <f>J15</f>
        <v>554.4</v>
      </c>
      <c r="K14" s="47">
        <f t="shared" si="0"/>
        <v>99.53321364452422</v>
      </c>
    </row>
    <row r="15" spans="2:11" ht="15">
      <c r="B15" s="55" t="s">
        <v>41</v>
      </c>
      <c r="C15" s="50" t="s">
        <v>7</v>
      </c>
      <c r="D15" s="17" t="s">
        <v>8</v>
      </c>
      <c r="E15" s="17" t="s">
        <v>50</v>
      </c>
      <c r="F15" s="17" t="s">
        <v>40</v>
      </c>
      <c r="G15" s="30">
        <v>557</v>
      </c>
      <c r="J15" s="30">
        <v>554.4</v>
      </c>
      <c r="K15" s="47">
        <f t="shared" si="0"/>
        <v>99.53321364452422</v>
      </c>
    </row>
    <row r="16" spans="2:11" s="40" customFormat="1" ht="29.25" customHeight="1">
      <c r="B16" s="41" t="s">
        <v>105</v>
      </c>
      <c r="C16" s="50" t="s">
        <v>7</v>
      </c>
      <c r="D16" s="17" t="s">
        <v>8</v>
      </c>
      <c r="E16" s="17" t="s">
        <v>50</v>
      </c>
      <c r="F16" s="17" t="s">
        <v>100</v>
      </c>
      <c r="G16" s="30">
        <v>176.2</v>
      </c>
      <c r="J16" s="30">
        <v>86.2</v>
      </c>
      <c r="K16" s="47">
        <f t="shared" si="0"/>
        <v>48.921679909194104</v>
      </c>
    </row>
    <row r="17" spans="2:11" ht="45">
      <c r="B17" s="20" t="s">
        <v>10</v>
      </c>
      <c r="C17" s="49" t="s">
        <v>7</v>
      </c>
      <c r="D17" s="18" t="s">
        <v>11</v>
      </c>
      <c r="E17" s="18"/>
      <c r="F17" s="18"/>
      <c r="G17" s="29">
        <f>G18+G27</f>
        <v>1038.6</v>
      </c>
      <c r="J17" s="29">
        <f>J18+J27</f>
        <v>968.1</v>
      </c>
      <c r="K17" s="47">
        <f t="shared" si="0"/>
        <v>93.21201617562103</v>
      </c>
    </row>
    <row r="18" spans="2:11" ht="30">
      <c r="B18" s="53" t="s">
        <v>44</v>
      </c>
      <c r="C18" s="50" t="s">
        <v>7</v>
      </c>
      <c r="D18" s="17" t="s">
        <v>11</v>
      </c>
      <c r="E18" s="17" t="s">
        <v>12</v>
      </c>
      <c r="F18" s="17"/>
      <c r="G18" s="30">
        <f>G19+G22+G23+G25+G26+G24</f>
        <v>1033.6</v>
      </c>
      <c r="J18" s="30">
        <f>J19+J22+J23+J25+J26+J24</f>
        <v>963.1</v>
      </c>
      <c r="K18" s="47">
        <f t="shared" si="0"/>
        <v>93.17917956656348</v>
      </c>
    </row>
    <row r="19" spans="2:11" ht="15">
      <c r="B19" s="56" t="s">
        <v>43</v>
      </c>
      <c r="C19" s="25" t="s">
        <v>7</v>
      </c>
      <c r="D19" s="16" t="s">
        <v>11</v>
      </c>
      <c r="E19" s="16" t="s">
        <v>12</v>
      </c>
      <c r="F19" s="23">
        <v>120</v>
      </c>
      <c r="G19" s="29">
        <f>G20+G21</f>
        <v>661.4</v>
      </c>
      <c r="J19" s="29">
        <f>J20+J21</f>
        <v>622.2</v>
      </c>
      <c r="K19" s="47">
        <f t="shared" si="0"/>
        <v>94.07317810704566</v>
      </c>
    </row>
    <row r="20" spans="2:11" ht="15">
      <c r="B20" s="56" t="s">
        <v>41</v>
      </c>
      <c r="C20" s="50" t="s">
        <v>7</v>
      </c>
      <c r="D20" s="17" t="s">
        <v>11</v>
      </c>
      <c r="E20" s="17" t="s">
        <v>12</v>
      </c>
      <c r="F20" s="6">
        <v>121</v>
      </c>
      <c r="G20" s="30">
        <v>661.4</v>
      </c>
      <c r="J20" s="30">
        <v>622.2</v>
      </c>
      <c r="K20" s="47">
        <f t="shared" si="0"/>
        <v>94.07317810704566</v>
      </c>
    </row>
    <row r="21" spans="2:11" ht="0.75" customHeight="1">
      <c r="B21" s="56" t="s">
        <v>45</v>
      </c>
      <c r="C21" s="50" t="s">
        <v>7</v>
      </c>
      <c r="D21" s="17" t="s">
        <v>11</v>
      </c>
      <c r="E21" s="17" t="s">
        <v>12</v>
      </c>
      <c r="F21" s="6">
        <v>122</v>
      </c>
      <c r="G21" s="30">
        <v>0</v>
      </c>
      <c r="J21" s="30">
        <v>0</v>
      </c>
      <c r="K21" s="47" t="e">
        <f t="shared" si="0"/>
        <v>#DIV/0!</v>
      </c>
    </row>
    <row r="22" spans="2:11" ht="15">
      <c r="B22" s="56" t="s">
        <v>46</v>
      </c>
      <c r="C22" s="50" t="s">
        <v>7</v>
      </c>
      <c r="D22" s="17" t="s">
        <v>11</v>
      </c>
      <c r="E22" s="17" t="s">
        <v>12</v>
      </c>
      <c r="F22" s="6">
        <v>242</v>
      </c>
      <c r="G22" s="30">
        <v>85.6</v>
      </c>
      <c r="J22" s="30">
        <v>72.8</v>
      </c>
      <c r="K22" s="47">
        <f t="shared" si="0"/>
        <v>85.04672897196262</v>
      </c>
    </row>
    <row r="23" spans="2:11" ht="15">
      <c r="B23" s="56" t="s">
        <v>47</v>
      </c>
      <c r="C23" s="50" t="s">
        <v>7</v>
      </c>
      <c r="D23" s="17" t="s">
        <v>11</v>
      </c>
      <c r="E23" s="17" t="s">
        <v>12</v>
      </c>
      <c r="F23" s="6">
        <v>244</v>
      </c>
      <c r="G23" s="30">
        <v>284.6</v>
      </c>
      <c r="J23" s="30">
        <v>266.1</v>
      </c>
      <c r="K23" s="47">
        <f t="shared" si="0"/>
        <v>93.49964862965567</v>
      </c>
    </row>
    <row r="24" spans="2:11" ht="15" hidden="1">
      <c r="B24" s="56" t="s">
        <v>47</v>
      </c>
      <c r="C24" s="50" t="s">
        <v>7</v>
      </c>
      <c r="D24" s="17" t="s">
        <v>11</v>
      </c>
      <c r="E24" s="17" t="s">
        <v>12</v>
      </c>
      <c r="F24" s="6">
        <v>541</v>
      </c>
      <c r="G24" s="30">
        <v>0</v>
      </c>
      <c r="J24" s="30">
        <v>0</v>
      </c>
      <c r="K24" s="47" t="e">
        <f t="shared" si="0"/>
        <v>#DIV/0!</v>
      </c>
    </row>
    <row r="25" spans="2:11" ht="14.25" customHeight="1">
      <c r="B25" s="56" t="s">
        <v>48</v>
      </c>
      <c r="C25" s="50" t="s">
        <v>7</v>
      </c>
      <c r="D25" s="17" t="s">
        <v>11</v>
      </c>
      <c r="E25" s="17" t="s">
        <v>12</v>
      </c>
      <c r="F25" s="6">
        <v>851</v>
      </c>
      <c r="G25" s="30">
        <v>2</v>
      </c>
      <c r="J25" s="30">
        <v>2</v>
      </c>
      <c r="K25" s="47">
        <f t="shared" si="0"/>
        <v>100</v>
      </c>
    </row>
    <row r="26" spans="2:11" ht="15" hidden="1">
      <c r="B26" s="56" t="s">
        <v>49</v>
      </c>
      <c r="C26" s="50" t="s">
        <v>7</v>
      </c>
      <c r="D26" s="17" t="s">
        <v>11</v>
      </c>
      <c r="E26" s="17" t="s">
        <v>12</v>
      </c>
      <c r="F26" s="6">
        <v>852</v>
      </c>
      <c r="G26" s="30">
        <v>0</v>
      </c>
      <c r="J26" s="30">
        <v>0</v>
      </c>
      <c r="K26" s="47" t="e">
        <f t="shared" si="0"/>
        <v>#DIV/0!</v>
      </c>
    </row>
    <row r="27" spans="2:11" s="43" customFormat="1" ht="26.25" customHeight="1">
      <c r="B27" s="41" t="s">
        <v>101</v>
      </c>
      <c r="C27" s="50" t="s">
        <v>7</v>
      </c>
      <c r="D27" s="17" t="s">
        <v>11</v>
      </c>
      <c r="E27" s="17" t="s">
        <v>102</v>
      </c>
      <c r="F27" s="6"/>
      <c r="G27" s="42">
        <f>G28</f>
        <v>5</v>
      </c>
      <c r="J27" s="42">
        <f>J28</f>
        <v>5</v>
      </c>
      <c r="K27" s="47">
        <f t="shared" si="0"/>
        <v>100</v>
      </c>
    </row>
    <row r="28" spans="2:11" s="43" customFormat="1" ht="14.25" customHeight="1">
      <c r="B28" s="41" t="s">
        <v>47</v>
      </c>
      <c r="C28" s="50" t="s">
        <v>7</v>
      </c>
      <c r="D28" s="17" t="s">
        <v>11</v>
      </c>
      <c r="E28" s="17" t="s">
        <v>102</v>
      </c>
      <c r="F28" s="6">
        <v>244</v>
      </c>
      <c r="G28" s="42">
        <v>5</v>
      </c>
      <c r="J28" s="42">
        <v>5</v>
      </c>
      <c r="K28" s="47">
        <f t="shared" si="0"/>
        <v>100</v>
      </c>
    </row>
    <row r="29" spans="2:11" ht="15" hidden="1">
      <c r="B29" s="20" t="s">
        <v>13</v>
      </c>
      <c r="C29" s="25" t="s">
        <v>7</v>
      </c>
      <c r="D29" s="16" t="s">
        <v>14</v>
      </c>
      <c r="E29" s="16" t="s">
        <v>12</v>
      </c>
      <c r="F29" s="16"/>
      <c r="G29" s="29">
        <f>G30</f>
        <v>0</v>
      </c>
      <c r="J29" s="29">
        <f>J30</f>
        <v>0</v>
      </c>
      <c r="K29" s="47" t="e">
        <f t="shared" si="0"/>
        <v>#DIV/0!</v>
      </c>
    </row>
    <row r="30" spans="2:11" ht="15" hidden="1">
      <c r="B30" s="56" t="s">
        <v>43</v>
      </c>
      <c r="C30" s="50" t="s">
        <v>7</v>
      </c>
      <c r="D30" s="17" t="s">
        <v>14</v>
      </c>
      <c r="E30" s="17" t="s">
        <v>12</v>
      </c>
      <c r="F30" s="6">
        <v>541</v>
      </c>
      <c r="G30" s="30">
        <v>0</v>
      </c>
      <c r="J30" s="30">
        <v>0</v>
      </c>
      <c r="K30" s="47" t="e">
        <f t="shared" si="0"/>
        <v>#DIV/0!</v>
      </c>
    </row>
    <row r="31" spans="2:11" ht="15">
      <c r="B31" s="26" t="s">
        <v>51</v>
      </c>
      <c r="C31" s="25" t="s">
        <v>7</v>
      </c>
      <c r="D31" s="16" t="s">
        <v>15</v>
      </c>
      <c r="E31" s="17"/>
      <c r="F31" s="6"/>
      <c r="G31" s="29">
        <f>G32</f>
        <v>74</v>
      </c>
      <c r="J31" s="29">
        <f>J32</f>
        <v>74</v>
      </c>
      <c r="K31" s="47">
        <f t="shared" si="0"/>
        <v>100</v>
      </c>
    </row>
    <row r="32" spans="2:11" ht="15">
      <c r="B32" s="53" t="s">
        <v>52</v>
      </c>
      <c r="C32" s="50" t="s">
        <v>7</v>
      </c>
      <c r="D32" s="17" t="s">
        <v>15</v>
      </c>
      <c r="E32" s="17" t="s">
        <v>53</v>
      </c>
      <c r="F32" s="6"/>
      <c r="G32" s="30">
        <f>G33+G36+G37</f>
        <v>74</v>
      </c>
      <c r="J32" s="30">
        <f>J33+J36+J37</f>
        <v>74</v>
      </c>
      <c r="K32" s="47">
        <f t="shared" si="0"/>
        <v>100</v>
      </c>
    </row>
    <row r="33" spans="2:11" ht="0.75" customHeight="1">
      <c r="B33" s="56" t="s">
        <v>43</v>
      </c>
      <c r="C33" s="50" t="s">
        <v>7</v>
      </c>
      <c r="D33" s="17" t="s">
        <v>15</v>
      </c>
      <c r="E33" s="17" t="s">
        <v>53</v>
      </c>
      <c r="F33" s="6">
        <v>120</v>
      </c>
      <c r="G33" s="30">
        <f>G34+G35</f>
        <v>0</v>
      </c>
      <c r="J33" s="30">
        <f>J34+J35</f>
        <v>0</v>
      </c>
      <c r="K33" s="47" t="e">
        <f t="shared" si="0"/>
        <v>#DIV/0!</v>
      </c>
    </row>
    <row r="34" spans="2:11" ht="15" hidden="1">
      <c r="B34" s="56" t="s">
        <v>41</v>
      </c>
      <c r="C34" s="50" t="s">
        <v>7</v>
      </c>
      <c r="D34" s="17" t="s">
        <v>15</v>
      </c>
      <c r="E34" s="17" t="s">
        <v>53</v>
      </c>
      <c r="F34" s="6">
        <v>121</v>
      </c>
      <c r="G34" s="30">
        <v>0</v>
      </c>
      <c r="J34" s="30">
        <v>0</v>
      </c>
      <c r="K34" s="47" t="e">
        <f t="shared" si="0"/>
        <v>#DIV/0!</v>
      </c>
    </row>
    <row r="35" spans="2:11" ht="15" hidden="1">
      <c r="B35" s="56" t="s">
        <v>45</v>
      </c>
      <c r="C35" s="50" t="s">
        <v>7</v>
      </c>
      <c r="D35" s="17" t="s">
        <v>15</v>
      </c>
      <c r="E35" s="17" t="s">
        <v>53</v>
      </c>
      <c r="F35" s="6">
        <v>122</v>
      </c>
      <c r="G35" s="30">
        <v>0</v>
      </c>
      <c r="J35" s="30">
        <v>0</v>
      </c>
      <c r="K35" s="47" t="e">
        <f t="shared" si="0"/>
        <v>#DIV/0!</v>
      </c>
    </row>
    <row r="36" spans="2:11" ht="15" hidden="1">
      <c r="B36" s="56" t="s">
        <v>46</v>
      </c>
      <c r="C36" s="50" t="s">
        <v>7</v>
      </c>
      <c r="D36" s="17" t="s">
        <v>15</v>
      </c>
      <c r="E36" s="17" t="s">
        <v>53</v>
      </c>
      <c r="F36" s="6">
        <v>242</v>
      </c>
      <c r="G36" s="30">
        <v>0</v>
      </c>
      <c r="J36" s="30">
        <v>0</v>
      </c>
      <c r="K36" s="47" t="e">
        <f t="shared" si="0"/>
        <v>#DIV/0!</v>
      </c>
    </row>
    <row r="37" spans="2:11" ht="15">
      <c r="B37" s="56" t="s">
        <v>47</v>
      </c>
      <c r="C37" s="50" t="s">
        <v>7</v>
      </c>
      <c r="D37" s="17" t="s">
        <v>15</v>
      </c>
      <c r="E37" s="17" t="s">
        <v>53</v>
      </c>
      <c r="F37" s="6">
        <v>244</v>
      </c>
      <c r="G37" s="30">
        <v>74</v>
      </c>
      <c r="J37" s="30">
        <v>74</v>
      </c>
      <c r="K37" s="47">
        <f t="shared" si="0"/>
        <v>100</v>
      </c>
    </row>
    <row r="38" spans="2:11" ht="13.5" customHeight="1">
      <c r="B38" s="20" t="s">
        <v>16</v>
      </c>
      <c r="C38" s="25" t="s">
        <v>7</v>
      </c>
      <c r="D38" s="16" t="s">
        <v>31</v>
      </c>
      <c r="E38" s="18"/>
      <c r="F38" s="18"/>
      <c r="G38" s="29">
        <f>G39</f>
        <v>65</v>
      </c>
      <c r="J38" s="29">
        <f>J39</f>
        <v>35.6</v>
      </c>
      <c r="K38" s="47">
        <f t="shared" si="0"/>
        <v>54.76923076923077</v>
      </c>
    </row>
    <row r="39" spans="2:11" s="7" customFormat="1" ht="39">
      <c r="B39" s="24" t="s">
        <v>18</v>
      </c>
      <c r="C39" s="25" t="s">
        <v>7</v>
      </c>
      <c r="D39" s="16" t="s">
        <v>31</v>
      </c>
      <c r="E39" s="16" t="s">
        <v>19</v>
      </c>
      <c r="F39" s="16"/>
      <c r="G39" s="29">
        <f>G40+G41</f>
        <v>65</v>
      </c>
      <c r="H39" s="9" t="s">
        <v>39</v>
      </c>
      <c r="I39" s="8"/>
      <c r="J39" s="29">
        <f>J40+J41</f>
        <v>35.6</v>
      </c>
      <c r="K39" s="47">
        <f t="shared" si="0"/>
        <v>54.76923076923077</v>
      </c>
    </row>
    <row r="40" spans="2:11" ht="15">
      <c r="B40" s="56" t="s">
        <v>47</v>
      </c>
      <c r="C40" s="50" t="s">
        <v>7</v>
      </c>
      <c r="D40" s="17" t="s">
        <v>31</v>
      </c>
      <c r="E40" s="17" t="s">
        <v>19</v>
      </c>
      <c r="F40" s="17" t="s">
        <v>55</v>
      </c>
      <c r="G40" s="30">
        <v>25</v>
      </c>
      <c r="J40" s="30">
        <v>0</v>
      </c>
      <c r="K40" s="47">
        <f t="shared" si="0"/>
        <v>0</v>
      </c>
    </row>
    <row r="41" spans="2:11" ht="15">
      <c r="B41" s="56" t="s">
        <v>48</v>
      </c>
      <c r="C41" s="50" t="s">
        <v>7</v>
      </c>
      <c r="D41" s="17" t="s">
        <v>31</v>
      </c>
      <c r="E41" s="17" t="s">
        <v>19</v>
      </c>
      <c r="F41" s="17" t="s">
        <v>60</v>
      </c>
      <c r="G41" s="30">
        <v>40</v>
      </c>
      <c r="J41" s="30">
        <v>35.6</v>
      </c>
      <c r="K41" s="47">
        <f t="shared" si="0"/>
        <v>89</v>
      </c>
    </row>
    <row r="42" spans="2:11" ht="15">
      <c r="B42" s="20" t="s">
        <v>32</v>
      </c>
      <c r="C42" s="25" t="s">
        <v>8</v>
      </c>
      <c r="D42" s="17"/>
      <c r="E42" s="17"/>
      <c r="F42" s="17"/>
      <c r="G42" s="44">
        <f>G43</f>
        <v>79.5</v>
      </c>
      <c r="J42" s="44">
        <f>J43</f>
        <v>79.5</v>
      </c>
      <c r="K42" s="47">
        <f t="shared" si="0"/>
        <v>100</v>
      </c>
    </row>
    <row r="43" spans="2:11" ht="15">
      <c r="B43" s="10" t="s">
        <v>33</v>
      </c>
      <c r="C43" s="25" t="s">
        <v>8</v>
      </c>
      <c r="D43" s="16" t="s">
        <v>21</v>
      </c>
      <c r="E43" s="17"/>
      <c r="F43" s="17"/>
      <c r="G43" s="30">
        <f>G44+G46+G47</f>
        <v>79.5</v>
      </c>
      <c r="J43" s="30">
        <f>J44+J46+J47</f>
        <v>79.5</v>
      </c>
      <c r="K43" s="47">
        <f t="shared" si="0"/>
        <v>100</v>
      </c>
    </row>
    <row r="44" spans="2:11" ht="15">
      <c r="B44" s="10" t="s">
        <v>9</v>
      </c>
      <c r="C44" s="50" t="s">
        <v>8</v>
      </c>
      <c r="D44" s="17" t="s">
        <v>21</v>
      </c>
      <c r="E44" s="17" t="s">
        <v>35</v>
      </c>
      <c r="F44" s="17" t="s">
        <v>36</v>
      </c>
      <c r="G44" s="30">
        <f>G45</f>
        <v>70.6</v>
      </c>
      <c r="J44" s="30">
        <f>J45</f>
        <v>70.6</v>
      </c>
      <c r="K44" s="47">
        <f t="shared" si="0"/>
        <v>100</v>
      </c>
    </row>
    <row r="45" spans="2:11" ht="20.25" customHeight="1">
      <c r="B45" s="10" t="s">
        <v>34</v>
      </c>
      <c r="C45" s="50" t="s">
        <v>8</v>
      </c>
      <c r="D45" s="17" t="s">
        <v>21</v>
      </c>
      <c r="E45" s="17" t="s">
        <v>35</v>
      </c>
      <c r="F45" s="17" t="s">
        <v>40</v>
      </c>
      <c r="G45" s="30">
        <v>70.6</v>
      </c>
      <c r="J45" s="30">
        <v>70.6</v>
      </c>
      <c r="K45" s="47">
        <f t="shared" si="0"/>
        <v>100</v>
      </c>
    </row>
    <row r="46" spans="2:11" ht="0.75" customHeight="1">
      <c r="B46" s="56" t="s">
        <v>46</v>
      </c>
      <c r="C46" s="50" t="s">
        <v>8</v>
      </c>
      <c r="D46" s="17" t="s">
        <v>21</v>
      </c>
      <c r="E46" s="17" t="s">
        <v>35</v>
      </c>
      <c r="F46" s="6">
        <v>242</v>
      </c>
      <c r="G46" s="30">
        <v>0</v>
      </c>
      <c r="J46" s="30">
        <v>0</v>
      </c>
      <c r="K46" s="47" t="e">
        <f t="shared" si="0"/>
        <v>#DIV/0!</v>
      </c>
    </row>
    <row r="47" spans="2:11" ht="19.5" customHeight="1">
      <c r="B47" s="56" t="s">
        <v>47</v>
      </c>
      <c r="C47" s="50" t="s">
        <v>8</v>
      </c>
      <c r="D47" s="17" t="s">
        <v>21</v>
      </c>
      <c r="E47" s="17" t="s">
        <v>35</v>
      </c>
      <c r="F47" s="6">
        <v>244</v>
      </c>
      <c r="G47" s="30">
        <v>8.9</v>
      </c>
      <c r="J47" s="30">
        <v>8.9</v>
      </c>
      <c r="K47" s="47">
        <f t="shared" si="0"/>
        <v>100</v>
      </c>
    </row>
    <row r="48" spans="2:11" ht="15" hidden="1">
      <c r="B48" s="20" t="s">
        <v>20</v>
      </c>
      <c r="C48" s="25" t="s">
        <v>21</v>
      </c>
      <c r="D48" s="17"/>
      <c r="E48" s="17"/>
      <c r="F48" s="17"/>
      <c r="G48" s="44">
        <f>G49</f>
        <v>0</v>
      </c>
      <c r="J48" s="44">
        <f>J49</f>
        <v>0</v>
      </c>
      <c r="K48" s="47" t="e">
        <f t="shared" si="0"/>
        <v>#DIV/0!</v>
      </c>
    </row>
    <row r="49" spans="2:11" ht="29.25" hidden="1">
      <c r="B49" s="57" t="s">
        <v>56</v>
      </c>
      <c r="C49" s="49" t="s">
        <v>21</v>
      </c>
      <c r="D49" s="18" t="s">
        <v>17</v>
      </c>
      <c r="E49" s="18"/>
      <c r="F49" s="18"/>
      <c r="G49" s="29">
        <f>G50</f>
        <v>0</v>
      </c>
      <c r="J49" s="29">
        <f>J50</f>
        <v>0</v>
      </c>
      <c r="K49" s="47" t="e">
        <f t="shared" si="0"/>
        <v>#DIV/0!</v>
      </c>
    </row>
    <row r="50" spans="2:11" ht="30" hidden="1">
      <c r="B50" s="10" t="s">
        <v>22</v>
      </c>
      <c r="C50" s="50" t="s">
        <v>21</v>
      </c>
      <c r="D50" s="17" t="s">
        <v>17</v>
      </c>
      <c r="E50" s="17" t="s">
        <v>23</v>
      </c>
      <c r="F50" s="17"/>
      <c r="G50" s="30">
        <f>G51</f>
        <v>0</v>
      </c>
      <c r="J50" s="30">
        <f>J51</f>
        <v>0</v>
      </c>
      <c r="K50" s="47" t="e">
        <f t="shared" si="0"/>
        <v>#DIV/0!</v>
      </c>
    </row>
    <row r="51" spans="2:11" ht="15.75" customHeight="1" hidden="1">
      <c r="B51" s="56" t="s">
        <v>47</v>
      </c>
      <c r="C51" s="50" t="s">
        <v>21</v>
      </c>
      <c r="D51" s="17" t="s">
        <v>17</v>
      </c>
      <c r="E51" s="17" t="s">
        <v>23</v>
      </c>
      <c r="F51" s="17" t="s">
        <v>55</v>
      </c>
      <c r="G51" s="30">
        <v>0</v>
      </c>
      <c r="J51" s="30">
        <v>0</v>
      </c>
      <c r="K51" s="47" t="e">
        <f t="shared" si="0"/>
        <v>#DIV/0!</v>
      </c>
    </row>
    <row r="52" spans="2:11" ht="15">
      <c r="B52" s="20" t="s">
        <v>77</v>
      </c>
      <c r="C52" s="25" t="s">
        <v>11</v>
      </c>
      <c r="D52" s="32"/>
      <c r="E52" s="32"/>
      <c r="F52" s="32"/>
      <c r="G52" s="45">
        <f>G55+G53+G58</f>
        <v>1130.5</v>
      </c>
      <c r="J52" s="45">
        <f>J55+J53+J58</f>
        <v>1120.3000000000002</v>
      </c>
      <c r="K52" s="47">
        <f t="shared" si="0"/>
        <v>99.09774436090227</v>
      </c>
    </row>
    <row r="53" spans="2:11" ht="15">
      <c r="B53" s="27" t="s">
        <v>78</v>
      </c>
      <c r="C53" s="36" t="s">
        <v>11</v>
      </c>
      <c r="D53" s="34" t="s">
        <v>7</v>
      </c>
      <c r="E53" s="34"/>
      <c r="F53" s="34"/>
      <c r="G53" s="35">
        <f>G54</f>
        <v>47.5</v>
      </c>
      <c r="J53" s="35">
        <f>J54</f>
        <v>43.9</v>
      </c>
      <c r="K53" s="47">
        <f t="shared" si="0"/>
        <v>92.42105263157895</v>
      </c>
    </row>
    <row r="54" spans="2:11" ht="15">
      <c r="B54" s="56" t="s">
        <v>47</v>
      </c>
      <c r="C54" s="36" t="s">
        <v>11</v>
      </c>
      <c r="D54" s="34" t="s">
        <v>7</v>
      </c>
      <c r="E54" s="34" t="s">
        <v>79</v>
      </c>
      <c r="F54" s="34" t="s">
        <v>55</v>
      </c>
      <c r="G54" s="35">
        <v>47.5</v>
      </c>
      <c r="J54" s="35">
        <v>43.9</v>
      </c>
      <c r="K54" s="47">
        <f t="shared" si="0"/>
        <v>92.42105263157895</v>
      </c>
    </row>
    <row r="55" spans="2:11" ht="15" customHeight="1">
      <c r="B55" s="27" t="s">
        <v>80</v>
      </c>
      <c r="C55" s="36" t="s">
        <v>11</v>
      </c>
      <c r="D55" s="34" t="s">
        <v>81</v>
      </c>
      <c r="E55" s="34"/>
      <c r="F55" s="34"/>
      <c r="G55" s="35">
        <f>G56</f>
        <v>988</v>
      </c>
      <c r="J55" s="35">
        <f>J56</f>
        <v>982.5</v>
      </c>
      <c r="K55" s="47">
        <f t="shared" si="0"/>
        <v>99.44331983805667</v>
      </c>
    </row>
    <row r="56" spans="2:11" ht="15" customHeight="1">
      <c r="B56" s="56" t="s">
        <v>47</v>
      </c>
      <c r="C56" s="36" t="s">
        <v>11</v>
      </c>
      <c r="D56" s="34" t="s">
        <v>81</v>
      </c>
      <c r="E56" s="34" t="s">
        <v>82</v>
      </c>
      <c r="F56" s="34" t="s">
        <v>55</v>
      </c>
      <c r="G56" s="35">
        <v>988</v>
      </c>
      <c r="J56" s="35">
        <v>982.5</v>
      </c>
      <c r="K56" s="47">
        <f t="shared" si="0"/>
        <v>99.44331983805667</v>
      </c>
    </row>
    <row r="57" spans="2:11" ht="15" customHeight="1">
      <c r="B57" s="27" t="s">
        <v>96</v>
      </c>
      <c r="C57" s="36" t="s">
        <v>11</v>
      </c>
      <c r="D57" s="34" t="s">
        <v>94</v>
      </c>
      <c r="E57" s="34"/>
      <c r="F57" s="34"/>
      <c r="G57" s="35">
        <f>G59</f>
        <v>95</v>
      </c>
      <c r="J57" s="35">
        <f>J59</f>
        <v>93.9</v>
      </c>
      <c r="K57" s="47">
        <f t="shared" si="0"/>
        <v>98.8421052631579</v>
      </c>
    </row>
    <row r="58" spans="2:11" ht="15" customHeight="1">
      <c r="B58" s="56" t="s">
        <v>97</v>
      </c>
      <c r="C58" s="36" t="s">
        <v>11</v>
      </c>
      <c r="D58" s="34" t="s">
        <v>94</v>
      </c>
      <c r="E58" s="34" t="s">
        <v>95</v>
      </c>
      <c r="F58" s="34"/>
      <c r="G58" s="35">
        <v>95</v>
      </c>
      <c r="J58" s="35">
        <f>J59</f>
        <v>93.9</v>
      </c>
      <c r="K58" s="47">
        <f t="shared" si="0"/>
        <v>98.8421052631579</v>
      </c>
    </row>
    <row r="59" spans="2:11" ht="15" customHeight="1">
      <c r="B59" s="56" t="s">
        <v>47</v>
      </c>
      <c r="C59" s="36" t="s">
        <v>11</v>
      </c>
      <c r="D59" s="34" t="s">
        <v>94</v>
      </c>
      <c r="E59" s="34" t="s">
        <v>95</v>
      </c>
      <c r="F59" s="34" t="s">
        <v>55</v>
      </c>
      <c r="G59" s="35">
        <v>95</v>
      </c>
      <c r="J59" s="35">
        <v>93.9</v>
      </c>
      <c r="K59" s="47">
        <f t="shared" si="0"/>
        <v>98.8421052631579</v>
      </c>
    </row>
    <row r="60" spans="2:11" ht="15" customHeight="1">
      <c r="B60" s="20" t="s">
        <v>64</v>
      </c>
      <c r="C60" s="25" t="s">
        <v>65</v>
      </c>
      <c r="D60" s="17"/>
      <c r="E60" s="17"/>
      <c r="F60" s="17"/>
      <c r="G60" s="44">
        <f>G74+G67+G61</f>
        <v>1652.1</v>
      </c>
      <c r="J60" s="44">
        <f>J74+J67+J61</f>
        <v>1598.8</v>
      </c>
      <c r="K60" s="47">
        <f t="shared" si="0"/>
        <v>96.77380303855698</v>
      </c>
    </row>
    <row r="61" spans="2:11" ht="15" customHeight="1">
      <c r="B61" s="24" t="s">
        <v>83</v>
      </c>
      <c r="C61" s="51" t="s">
        <v>65</v>
      </c>
      <c r="D61" s="37" t="s">
        <v>7</v>
      </c>
      <c r="E61" s="37"/>
      <c r="F61" s="37"/>
      <c r="G61" s="38">
        <f>G62+G64+G66</f>
        <v>179</v>
      </c>
      <c r="J61" s="38">
        <f>J62+J64+J66</f>
        <v>175.1</v>
      </c>
      <c r="K61" s="47">
        <f t="shared" si="0"/>
        <v>97.82122905027933</v>
      </c>
    </row>
    <row r="62" spans="2:11" ht="15" customHeight="1">
      <c r="B62" s="27" t="s">
        <v>84</v>
      </c>
      <c r="C62" s="36" t="s">
        <v>65</v>
      </c>
      <c r="D62" s="34" t="s">
        <v>7</v>
      </c>
      <c r="E62" s="34" t="s">
        <v>103</v>
      </c>
      <c r="F62" s="34"/>
      <c r="G62" s="35">
        <f>G63</f>
        <v>3</v>
      </c>
      <c r="J62" s="35">
        <f>J63</f>
        <v>0</v>
      </c>
      <c r="K62" s="47">
        <f t="shared" si="0"/>
        <v>0</v>
      </c>
    </row>
    <row r="63" spans="2:11" ht="15" customHeight="1">
      <c r="B63" s="56" t="s">
        <v>47</v>
      </c>
      <c r="C63" s="36" t="s">
        <v>65</v>
      </c>
      <c r="D63" s="34" t="s">
        <v>7</v>
      </c>
      <c r="E63" s="34" t="s">
        <v>103</v>
      </c>
      <c r="F63" s="34" t="s">
        <v>55</v>
      </c>
      <c r="G63" s="35">
        <v>3</v>
      </c>
      <c r="J63" s="35">
        <v>0</v>
      </c>
      <c r="K63" s="47">
        <f t="shared" si="0"/>
        <v>0</v>
      </c>
    </row>
    <row r="64" spans="2:11" s="43" customFormat="1" ht="15" customHeight="1">
      <c r="B64" s="27" t="s">
        <v>84</v>
      </c>
      <c r="C64" s="36" t="s">
        <v>65</v>
      </c>
      <c r="D64" s="34" t="s">
        <v>7</v>
      </c>
      <c r="E64" s="34" t="s">
        <v>82</v>
      </c>
      <c r="F64" s="34"/>
      <c r="G64" s="42">
        <f>G65</f>
        <v>176</v>
      </c>
      <c r="J64" s="42">
        <f>J65</f>
        <v>175.1</v>
      </c>
      <c r="K64" s="47">
        <f t="shared" si="0"/>
        <v>99.48863636363636</v>
      </c>
    </row>
    <row r="65" spans="2:11" s="43" customFormat="1" ht="15" customHeight="1">
      <c r="B65" s="41" t="s">
        <v>47</v>
      </c>
      <c r="C65" s="36" t="s">
        <v>65</v>
      </c>
      <c r="D65" s="34" t="s">
        <v>7</v>
      </c>
      <c r="E65" s="34" t="s">
        <v>82</v>
      </c>
      <c r="F65" s="34" t="s">
        <v>55</v>
      </c>
      <c r="G65" s="42">
        <v>176</v>
      </c>
      <c r="J65" s="42">
        <v>175.1</v>
      </c>
      <c r="K65" s="47">
        <f t="shared" si="0"/>
        <v>99.48863636363636</v>
      </c>
    </row>
    <row r="66" spans="2:11" s="43" customFormat="1" ht="26.25" customHeight="1" hidden="1">
      <c r="B66" s="27" t="s">
        <v>104</v>
      </c>
      <c r="C66" s="36" t="s">
        <v>65</v>
      </c>
      <c r="D66" s="34" t="s">
        <v>7</v>
      </c>
      <c r="E66" s="34" t="s">
        <v>89</v>
      </c>
      <c r="F66" s="34" t="s">
        <v>55</v>
      </c>
      <c r="G66" s="42">
        <v>0</v>
      </c>
      <c r="J66" s="42">
        <v>0</v>
      </c>
      <c r="K66" s="47" t="e">
        <f t="shared" si="0"/>
        <v>#DIV/0!</v>
      </c>
    </row>
    <row r="67" spans="2:11" ht="15" customHeight="1">
      <c r="B67" s="24" t="s">
        <v>85</v>
      </c>
      <c r="C67" s="51" t="s">
        <v>65</v>
      </c>
      <c r="D67" s="37" t="s">
        <v>8</v>
      </c>
      <c r="E67" s="37"/>
      <c r="F67" s="37"/>
      <c r="G67" s="38">
        <f>G68+G70+G72</f>
        <v>903.8000000000001</v>
      </c>
      <c r="J67" s="38">
        <f>J68+J70+J72</f>
        <v>884.6</v>
      </c>
      <c r="K67" s="47">
        <f t="shared" si="0"/>
        <v>97.87563620269971</v>
      </c>
    </row>
    <row r="68" spans="2:11" ht="15" customHeight="1">
      <c r="B68" s="56" t="s">
        <v>87</v>
      </c>
      <c r="C68" s="51" t="s">
        <v>65</v>
      </c>
      <c r="D68" s="37" t="s">
        <v>8</v>
      </c>
      <c r="E68" s="37" t="s">
        <v>86</v>
      </c>
      <c r="F68" s="37"/>
      <c r="G68" s="38">
        <f>G69</f>
        <v>600</v>
      </c>
      <c r="J68" s="38">
        <f>J69</f>
        <v>592.8</v>
      </c>
      <c r="K68" s="47">
        <f t="shared" si="0"/>
        <v>98.8</v>
      </c>
    </row>
    <row r="69" spans="2:11" ht="15" customHeight="1">
      <c r="B69" s="56" t="s">
        <v>47</v>
      </c>
      <c r="C69" s="36" t="s">
        <v>65</v>
      </c>
      <c r="D69" s="34" t="s">
        <v>8</v>
      </c>
      <c r="E69" s="34" t="s">
        <v>86</v>
      </c>
      <c r="F69" s="34" t="s">
        <v>55</v>
      </c>
      <c r="G69" s="35">
        <v>600</v>
      </c>
      <c r="J69" s="35">
        <v>592.8</v>
      </c>
      <c r="K69" s="47">
        <f t="shared" si="0"/>
        <v>98.8</v>
      </c>
    </row>
    <row r="70" spans="2:11" ht="28.5" customHeight="1">
      <c r="B70" s="27" t="s">
        <v>88</v>
      </c>
      <c r="C70" s="51" t="s">
        <v>65</v>
      </c>
      <c r="D70" s="37" t="s">
        <v>8</v>
      </c>
      <c r="E70" s="37" t="s">
        <v>89</v>
      </c>
      <c r="F70" s="23"/>
      <c r="G70" s="38">
        <f>G71</f>
        <v>260.6</v>
      </c>
      <c r="J70" s="38">
        <f>J71</f>
        <v>260.6</v>
      </c>
      <c r="K70" s="47">
        <f t="shared" si="0"/>
        <v>100</v>
      </c>
    </row>
    <row r="71" spans="2:11" ht="15">
      <c r="B71" s="56" t="s">
        <v>47</v>
      </c>
      <c r="C71" s="50" t="s">
        <v>65</v>
      </c>
      <c r="D71" s="17" t="s">
        <v>8</v>
      </c>
      <c r="E71" s="17" t="s">
        <v>89</v>
      </c>
      <c r="F71" s="6">
        <v>244</v>
      </c>
      <c r="G71" s="39">
        <v>260.6</v>
      </c>
      <c r="J71" s="39">
        <v>260.6</v>
      </c>
      <c r="K71" s="47">
        <f t="shared" si="0"/>
        <v>100</v>
      </c>
    </row>
    <row r="72" spans="2:11" ht="15">
      <c r="B72" s="56" t="s">
        <v>99</v>
      </c>
      <c r="C72" s="50" t="s">
        <v>65</v>
      </c>
      <c r="D72" s="17" t="s">
        <v>8</v>
      </c>
      <c r="E72" s="17" t="s">
        <v>98</v>
      </c>
      <c r="F72" s="6"/>
      <c r="G72" s="39">
        <f>G73</f>
        <v>43.2</v>
      </c>
      <c r="J72" s="39">
        <f>J73</f>
        <v>31.2</v>
      </c>
      <c r="K72" s="47">
        <f t="shared" si="0"/>
        <v>72.22222222222221</v>
      </c>
    </row>
    <row r="73" spans="2:11" ht="15">
      <c r="B73" s="56" t="s">
        <v>47</v>
      </c>
      <c r="C73" s="50" t="s">
        <v>65</v>
      </c>
      <c r="D73" s="17" t="s">
        <v>8</v>
      </c>
      <c r="E73" s="17" t="s">
        <v>98</v>
      </c>
      <c r="F73" s="6">
        <v>244</v>
      </c>
      <c r="G73" s="39">
        <v>43.2</v>
      </c>
      <c r="J73" s="39">
        <v>31.2</v>
      </c>
      <c r="K73" s="47">
        <f t="shared" si="0"/>
        <v>72.22222222222221</v>
      </c>
    </row>
    <row r="74" spans="2:11" ht="15" customHeight="1">
      <c r="B74" s="24" t="s">
        <v>66</v>
      </c>
      <c r="C74" s="25" t="s">
        <v>65</v>
      </c>
      <c r="D74" s="16" t="s">
        <v>21</v>
      </c>
      <c r="E74" s="17"/>
      <c r="F74" s="17"/>
      <c r="G74" s="29">
        <f>G75+G77+G79+G81</f>
        <v>569.3</v>
      </c>
      <c r="J74" s="29">
        <f>J75+J77+J79+J81</f>
        <v>539.1</v>
      </c>
      <c r="K74" s="47">
        <f t="shared" si="0"/>
        <v>94.69523976813632</v>
      </c>
    </row>
    <row r="75" spans="2:11" ht="15" customHeight="1">
      <c r="B75" s="27" t="s">
        <v>67</v>
      </c>
      <c r="C75" s="50" t="s">
        <v>65</v>
      </c>
      <c r="D75" s="17" t="s">
        <v>21</v>
      </c>
      <c r="E75" s="17" t="s">
        <v>68</v>
      </c>
      <c r="F75" s="17"/>
      <c r="G75" s="30">
        <f>G76</f>
        <v>371.5</v>
      </c>
      <c r="J75" s="30">
        <f>J76</f>
        <v>355.1</v>
      </c>
      <c r="K75" s="47">
        <f t="shared" si="0"/>
        <v>95.58546433378197</v>
      </c>
    </row>
    <row r="76" spans="2:11" ht="15" customHeight="1">
      <c r="B76" s="27" t="s">
        <v>69</v>
      </c>
      <c r="C76" s="50" t="s">
        <v>65</v>
      </c>
      <c r="D76" s="17" t="s">
        <v>21</v>
      </c>
      <c r="E76" s="17" t="s">
        <v>68</v>
      </c>
      <c r="F76" s="17" t="s">
        <v>55</v>
      </c>
      <c r="G76" s="30">
        <v>371.5</v>
      </c>
      <c r="J76" s="30">
        <v>355.1</v>
      </c>
      <c r="K76" s="47">
        <f aca="true" t="shared" si="1" ref="K76:K108">J76/G76%</f>
        <v>95.58546433378197</v>
      </c>
    </row>
    <row r="77" spans="2:11" ht="27" customHeight="1">
      <c r="B77" s="27" t="s">
        <v>70</v>
      </c>
      <c r="C77" s="50" t="s">
        <v>65</v>
      </c>
      <c r="D77" s="17" t="s">
        <v>21</v>
      </c>
      <c r="E77" s="17" t="s">
        <v>71</v>
      </c>
      <c r="F77" s="17"/>
      <c r="G77" s="30">
        <f>G78</f>
        <v>116.9</v>
      </c>
      <c r="J77" s="30">
        <f>J78</f>
        <v>116.9</v>
      </c>
      <c r="K77" s="47">
        <f t="shared" si="1"/>
        <v>100</v>
      </c>
    </row>
    <row r="78" spans="2:11" ht="15" customHeight="1">
      <c r="B78" s="27" t="s">
        <v>69</v>
      </c>
      <c r="C78" s="50" t="s">
        <v>65</v>
      </c>
      <c r="D78" s="17" t="s">
        <v>21</v>
      </c>
      <c r="E78" s="17" t="s">
        <v>71</v>
      </c>
      <c r="F78" s="17" t="s">
        <v>55</v>
      </c>
      <c r="G78" s="30">
        <v>116.9</v>
      </c>
      <c r="J78" s="30">
        <v>116.9</v>
      </c>
      <c r="K78" s="47">
        <f t="shared" si="1"/>
        <v>100</v>
      </c>
    </row>
    <row r="79" spans="2:11" ht="15" customHeight="1">
      <c r="B79" s="27" t="s">
        <v>72</v>
      </c>
      <c r="C79" s="50" t="s">
        <v>65</v>
      </c>
      <c r="D79" s="17" t="s">
        <v>21</v>
      </c>
      <c r="E79" s="17" t="s">
        <v>73</v>
      </c>
      <c r="F79" s="17"/>
      <c r="G79" s="30">
        <f>G80</f>
        <v>43.5</v>
      </c>
      <c r="J79" s="30">
        <f>J80</f>
        <v>29.7</v>
      </c>
      <c r="K79" s="47">
        <f t="shared" si="1"/>
        <v>68.27586206896551</v>
      </c>
    </row>
    <row r="80" spans="2:11" ht="15" customHeight="1">
      <c r="B80" s="27" t="s">
        <v>69</v>
      </c>
      <c r="C80" s="50" t="s">
        <v>65</v>
      </c>
      <c r="D80" s="17" t="s">
        <v>21</v>
      </c>
      <c r="E80" s="17" t="s">
        <v>73</v>
      </c>
      <c r="F80" s="17" t="s">
        <v>55</v>
      </c>
      <c r="G80" s="30">
        <v>43.5</v>
      </c>
      <c r="J80" s="30">
        <v>29.7</v>
      </c>
      <c r="K80" s="47">
        <f t="shared" si="1"/>
        <v>68.27586206896551</v>
      </c>
    </row>
    <row r="81" spans="2:11" s="43" customFormat="1" ht="26.25" customHeight="1">
      <c r="B81" s="27" t="s">
        <v>104</v>
      </c>
      <c r="C81" s="36" t="s">
        <v>65</v>
      </c>
      <c r="D81" s="34" t="s">
        <v>21</v>
      </c>
      <c r="E81" s="34" t="s">
        <v>89</v>
      </c>
      <c r="F81" s="34" t="s">
        <v>55</v>
      </c>
      <c r="G81" s="42">
        <v>37.4</v>
      </c>
      <c r="J81" s="42">
        <v>37.4</v>
      </c>
      <c r="K81" s="47">
        <f t="shared" si="1"/>
        <v>100</v>
      </c>
    </row>
    <row r="82" spans="2:11" ht="15">
      <c r="B82" s="20" t="s">
        <v>25</v>
      </c>
      <c r="C82" s="25" t="s">
        <v>24</v>
      </c>
      <c r="D82" s="16"/>
      <c r="E82" s="16"/>
      <c r="F82" s="16"/>
      <c r="G82" s="44">
        <f>G83</f>
        <v>1715</v>
      </c>
      <c r="J82" s="44">
        <f>J83</f>
        <v>1693.1999999999998</v>
      </c>
      <c r="K82" s="47">
        <f t="shared" si="1"/>
        <v>98.72886297376093</v>
      </c>
    </row>
    <row r="83" spans="2:11" ht="15">
      <c r="B83" s="19" t="s">
        <v>25</v>
      </c>
      <c r="C83" s="25" t="s">
        <v>24</v>
      </c>
      <c r="D83" s="16" t="s">
        <v>7</v>
      </c>
      <c r="E83" s="18"/>
      <c r="F83" s="18"/>
      <c r="G83" s="29">
        <f>G84+G92+G100+G102+G99</f>
        <v>1715</v>
      </c>
      <c r="J83" s="29">
        <f>J84+J92+J100+J102+J99</f>
        <v>1693.1999999999998</v>
      </c>
      <c r="K83" s="47">
        <f t="shared" si="1"/>
        <v>98.72886297376093</v>
      </c>
    </row>
    <row r="84" spans="2:11" ht="30">
      <c r="B84" s="19" t="s">
        <v>61</v>
      </c>
      <c r="C84" s="50" t="s">
        <v>24</v>
      </c>
      <c r="D84" s="17" t="s">
        <v>7</v>
      </c>
      <c r="E84" s="17" t="s">
        <v>62</v>
      </c>
      <c r="F84" s="17"/>
      <c r="G84" s="30">
        <f>G85+G88+G89+G90+G91</f>
        <v>1050.9</v>
      </c>
      <c r="J84" s="30">
        <f>J85+J88+J89+J90+J91</f>
        <v>1034.2</v>
      </c>
      <c r="K84" s="47">
        <f t="shared" si="1"/>
        <v>98.41088590731754</v>
      </c>
    </row>
    <row r="85" spans="2:11" ht="15">
      <c r="B85" s="56" t="s">
        <v>54</v>
      </c>
      <c r="C85" s="50" t="s">
        <v>24</v>
      </c>
      <c r="D85" s="17" t="s">
        <v>7</v>
      </c>
      <c r="E85" s="17" t="s">
        <v>62</v>
      </c>
      <c r="F85" s="6">
        <v>110</v>
      </c>
      <c r="G85" s="30">
        <f>G86+G87</f>
        <v>621.6</v>
      </c>
      <c r="J85" s="30">
        <f>J86+J87</f>
        <v>616.7</v>
      </c>
      <c r="K85" s="47">
        <f t="shared" si="1"/>
        <v>99.21171171171171</v>
      </c>
    </row>
    <row r="86" spans="2:11" ht="15">
      <c r="B86" s="56" t="s">
        <v>41</v>
      </c>
      <c r="C86" s="50" t="s">
        <v>24</v>
      </c>
      <c r="D86" s="17" t="s">
        <v>7</v>
      </c>
      <c r="E86" s="17" t="s">
        <v>62</v>
      </c>
      <c r="F86" s="6">
        <v>111</v>
      </c>
      <c r="G86" s="30">
        <v>621.6</v>
      </c>
      <c r="J86" s="30">
        <v>616.7</v>
      </c>
      <c r="K86" s="47">
        <f t="shared" si="1"/>
        <v>99.21171171171171</v>
      </c>
    </row>
    <row r="87" spans="2:11" ht="15" hidden="1">
      <c r="B87" s="56" t="s">
        <v>45</v>
      </c>
      <c r="C87" s="50" t="s">
        <v>24</v>
      </c>
      <c r="D87" s="17" t="s">
        <v>7</v>
      </c>
      <c r="E87" s="17" t="s">
        <v>62</v>
      </c>
      <c r="F87" s="6">
        <v>112</v>
      </c>
      <c r="G87" s="30">
        <v>0</v>
      </c>
      <c r="J87" s="30">
        <v>0</v>
      </c>
      <c r="K87" s="47" t="e">
        <f t="shared" si="1"/>
        <v>#DIV/0!</v>
      </c>
    </row>
    <row r="88" spans="2:11" ht="15">
      <c r="B88" s="56" t="s">
        <v>46</v>
      </c>
      <c r="C88" s="50" t="s">
        <v>24</v>
      </c>
      <c r="D88" s="17" t="s">
        <v>7</v>
      </c>
      <c r="E88" s="17" t="s">
        <v>62</v>
      </c>
      <c r="F88" s="6">
        <v>242</v>
      </c>
      <c r="G88" s="30">
        <v>11</v>
      </c>
      <c r="J88" s="30">
        <v>3</v>
      </c>
      <c r="K88" s="47">
        <f t="shared" si="1"/>
        <v>27.272727272727273</v>
      </c>
    </row>
    <row r="89" spans="2:11" ht="15">
      <c r="B89" s="56" t="s">
        <v>47</v>
      </c>
      <c r="C89" s="50" t="s">
        <v>24</v>
      </c>
      <c r="D89" s="17" t="s">
        <v>7</v>
      </c>
      <c r="E89" s="17" t="s">
        <v>62</v>
      </c>
      <c r="F89" s="6">
        <v>244</v>
      </c>
      <c r="G89" s="30">
        <v>398.3</v>
      </c>
      <c r="J89" s="30">
        <v>395.8</v>
      </c>
      <c r="K89" s="47">
        <f t="shared" si="1"/>
        <v>99.3723324127542</v>
      </c>
    </row>
    <row r="90" spans="2:11" ht="15">
      <c r="B90" s="56" t="s">
        <v>48</v>
      </c>
      <c r="C90" s="50" t="s">
        <v>24</v>
      </c>
      <c r="D90" s="17" t="s">
        <v>7</v>
      </c>
      <c r="E90" s="17" t="s">
        <v>62</v>
      </c>
      <c r="F90" s="6">
        <v>851</v>
      </c>
      <c r="G90" s="30">
        <v>20</v>
      </c>
      <c r="J90" s="30">
        <v>18.7</v>
      </c>
      <c r="K90" s="47">
        <f t="shared" si="1"/>
        <v>93.49999999999999</v>
      </c>
    </row>
    <row r="91" spans="2:11" ht="15" hidden="1">
      <c r="B91" s="56" t="s">
        <v>49</v>
      </c>
      <c r="C91" s="50" t="s">
        <v>24</v>
      </c>
      <c r="D91" s="17" t="s">
        <v>7</v>
      </c>
      <c r="E91" s="17" t="s">
        <v>62</v>
      </c>
      <c r="F91" s="6">
        <v>852</v>
      </c>
      <c r="G91" s="30">
        <v>0</v>
      </c>
      <c r="J91" s="30">
        <v>0</v>
      </c>
      <c r="K91" s="47" t="e">
        <f t="shared" si="1"/>
        <v>#DIV/0!</v>
      </c>
    </row>
    <row r="92" spans="2:11" ht="15">
      <c r="B92" s="19" t="s">
        <v>75</v>
      </c>
      <c r="C92" s="50" t="s">
        <v>24</v>
      </c>
      <c r="D92" s="17" t="s">
        <v>7</v>
      </c>
      <c r="E92" s="17" t="s">
        <v>63</v>
      </c>
      <c r="F92" s="17"/>
      <c r="G92" s="30">
        <f>G93+G96+G97+G98</f>
        <v>395</v>
      </c>
      <c r="I92" s="4">
        <v>75</v>
      </c>
      <c r="J92" s="30">
        <f>J93+J96+J97+J98</f>
        <v>389.9</v>
      </c>
      <c r="K92" s="47">
        <f t="shared" si="1"/>
        <v>98.70886075949366</v>
      </c>
    </row>
    <row r="93" spans="2:11" ht="15">
      <c r="B93" s="56" t="s">
        <v>54</v>
      </c>
      <c r="C93" s="50" t="s">
        <v>24</v>
      </c>
      <c r="D93" s="17" t="s">
        <v>7</v>
      </c>
      <c r="E93" s="17" t="s">
        <v>63</v>
      </c>
      <c r="F93" s="6">
        <v>110</v>
      </c>
      <c r="G93" s="30">
        <f>G94+G95</f>
        <v>305</v>
      </c>
      <c r="J93" s="30">
        <f>J94+J95</f>
        <v>304</v>
      </c>
      <c r="K93" s="47">
        <f t="shared" si="1"/>
        <v>99.672131147541</v>
      </c>
    </row>
    <row r="94" spans="2:11" ht="15">
      <c r="B94" s="56" t="s">
        <v>41</v>
      </c>
      <c r="C94" s="50" t="s">
        <v>24</v>
      </c>
      <c r="D94" s="17" t="s">
        <v>7</v>
      </c>
      <c r="E94" s="17" t="s">
        <v>63</v>
      </c>
      <c r="F94" s="6">
        <v>111</v>
      </c>
      <c r="G94" s="30">
        <v>305</v>
      </c>
      <c r="J94" s="30">
        <v>304</v>
      </c>
      <c r="K94" s="47">
        <f t="shared" si="1"/>
        <v>99.672131147541</v>
      </c>
    </row>
    <row r="95" spans="2:11" ht="15" hidden="1">
      <c r="B95" s="56" t="s">
        <v>45</v>
      </c>
      <c r="C95" s="50" t="s">
        <v>24</v>
      </c>
      <c r="D95" s="17" t="s">
        <v>7</v>
      </c>
      <c r="E95" s="17" t="s">
        <v>63</v>
      </c>
      <c r="F95" s="6">
        <v>112</v>
      </c>
      <c r="G95" s="30">
        <v>0</v>
      </c>
      <c r="J95" s="30">
        <v>0</v>
      </c>
      <c r="K95" s="47" t="e">
        <f t="shared" si="1"/>
        <v>#DIV/0!</v>
      </c>
    </row>
    <row r="96" spans="2:11" ht="27" customHeight="1" hidden="1">
      <c r="B96" s="56" t="s">
        <v>46</v>
      </c>
      <c r="C96" s="50" t="s">
        <v>24</v>
      </c>
      <c r="D96" s="17" t="s">
        <v>7</v>
      </c>
      <c r="E96" s="17" t="s">
        <v>63</v>
      </c>
      <c r="F96" s="6">
        <v>242</v>
      </c>
      <c r="G96" s="30">
        <v>0</v>
      </c>
      <c r="J96" s="30">
        <v>0</v>
      </c>
      <c r="K96" s="47" t="e">
        <f t="shared" si="1"/>
        <v>#DIV/0!</v>
      </c>
    </row>
    <row r="97" spans="2:11" ht="15">
      <c r="B97" s="56" t="s">
        <v>47</v>
      </c>
      <c r="C97" s="50" t="s">
        <v>24</v>
      </c>
      <c r="D97" s="17" t="s">
        <v>7</v>
      </c>
      <c r="E97" s="17" t="s">
        <v>63</v>
      </c>
      <c r="F97" s="6">
        <v>244</v>
      </c>
      <c r="G97" s="30">
        <v>90</v>
      </c>
      <c r="J97" s="30">
        <v>85.9</v>
      </c>
      <c r="K97" s="47">
        <f t="shared" si="1"/>
        <v>95.44444444444444</v>
      </c>
    </row>
    <row r="98" spans="2:11" ht="15" hidden="1">
      <c r="B98" s="56" t="s">
        <v>48</v>
      </c>
      <c r="C98" s="50" t="s">
        <v>24</v>
      </c>
      <c r="D98" s="17" t="s">
        <v>7</v>
      </c>
      <c r="E98" s="17" t="s">
        <v>63</v>
      </c>
      <c r="F98" s="6">
        <v>851</v>
      </c>
      <c r="G98" s="30">
        <v>0</v>
      </c>
      <c r="J98" s="30">
        <v>0</v>
      </c>
      <c r="K98" s="47" t="e">
        <f t="shared" si="1"/>
        <v>#DIV/0!</v>
      </c>
    </row>
    <row r="99" spans="2:11" s="43" customFormat="1" ht="26.25" customHeight="1">
      <c r="B99" s="27" t="s">
        <v>104</v>
      </c>
      <c r="C99" s="36" t="s">
        <v>24</v>
      </c>
      <c r="D99" s="34" t="s">
        <v>7</v>
      </c>
      <c r="E99" s="34" t="s">
        <v>89</v>
      </c>
      <c r="F99" s="34" t="s">
        <v>55</v>
      </c>
      <c r="G99" s="42">
        <v>150</v>
      </c>
      <c r="J99" s="42">
        <v>150</v>
      </c>
      <c r="K99" s="47">
        <f t="shared" si="1"/>
        <v>100</v>
      </c>
    </row>
    <row r="100" spans="2:11" ht="28.5" customHeight="1">
      <c r="B100" s="27" t="s">
        <v>90</v>
      </c>
      <c r="C100" s="25" t="s">
        <v>24</v>
      </c>
      <c r="D100" s="16" t="s">
        <v>7</v>
      </c>
      <c r="E100" s="16" t="s">
        <v>91</v>
      </c>
      <c r="F100" s="23"/>
      <c r="G100" s="33">
        <f>G101</f>
        <v>108.1</v>
      </c>
      <c r="J100" s="33">
        <f>J101</f>
        <v>108.1</v>
      </c>
      <c r="K100" s="47">
        <f t="shared" si="1"/>
        <v>100</v>
      </c>
    </row>
    <row r="101" spans="2:11" ht="15">
      <c r="B101" s="56" t="s">
        <v>41</v>
      </c>
      <c r="C101" s="50" t="s">
        <v>24</v>
      </c>
      <c r="D101" s="17" t="s">
        <v>7</v>
      </c>
      <c r="E101" s="17" t="s">
        <v>91</v>
      </c>
      <c r="F101" s="6">
        <v>111</v>
      </c>
      <c r="G101" s="39">
        <v>108.1</v>
      </c>
      <c r="J101" s="39">
        <v>108.1</v>
      </c>
      <c r="K101" s="47">
        <f t="shared" si="1"/>
        <v>100</v>
      </c>
    </row>
    <row r="102" spans="2:11" ht="15">
      <c r="B102" s="56" t="s">
        <v>18</v>
      </c>
      <c r="C102" s="51" t="s">
        <v>24</v>
      </c>
      <c r="D102" s="37" t="s">
        <v>7</v>
      </c>
      <c r="E102" s="37" t="s">
        <v>92</v>
      </c>
      <c r="F102" s="37"/>
      <c r="G102" s="38">
        <f>G103</f>
        <v>11</v>
      </c>
      <c r="J102" s="38">
        <f>J103</f>
        <v>11</v>
      </c>
      <c r="K102" s="47">
        <f t="shared" si="1"/>
        <v>100</v>
      </c>
    </row>
    <row r="103" spans="2:11" ht="14.25" customHeight="1">
      <c r="B103" s="27" t="s">
        <v>93</v>
      </c>
      <c r="C103" s="36" t="s">
        <v>24</v>
      </c>
      <c r="D103" s="34" t="s">
        <v>7</v>
      </c>
      <c r="E103" s="34" t="s">
        <v>92</v>
      </c>
      <c r="F103" s="34" t="s">
        <v>36</v>
      </c>
      <c r="G103" s="35">
        <v>11</v>
      </c>
      <c r="J103" s="35">
        <v>11</v>
      </c>
      <c r="K103" s="47">
        <f t="shared" si="1"/>
        <v>100</v>
      </c>
    </row>
    <row r="104" spans="2:11" ht="13.5" customHeight="1" hidden="1">
      <c r="B104" s="20" t="s">
        <v>26</v>
      </c>
      <c r="C104" s="25" t="s">
        <v>27</v>
      </c>
      <c r="D104" s="17"/>
      <c r="E104" s="17"/>
      <c r="F104" s="17"/>
      <c r="G104" s="28">
        <f>G105</f>
        <v>0</v>
      </c>
      <c r="J104" s="28">
        <f>J105</f>
        <v>0</v>
      </c>
      <c r="K104" s="47" t="e">
        <f t="shared" si="1"/>
        <v>#DIV/0!</v>
      </c>
    </row>
    <row r="105" spans="2:11" ht="13.5" customHeight="1" hidden="1">
      <c r="B105" s="21" t="s">
        <v>28</v>
      </c>
      <c r="C105" s="49" t="s">
        <v>27</v>
      </c>
      <c r="D105" s="18" t="s">
        <v>7</v>
      </c>
      <c r="E105" s="17"/>
      <c r="F105" s="17"/>
      <c r="G105" s="29">
        <f>G106</f>
        <v>0</v>
      </c>
      <c r="J105" s="29">
        <f>J106</f>
        <v>0</v>
      </c>
      <c r="K105" s="47" t="e">
        <f t="shared" si="1"/>
        <v>#DIV/0!</v>
      </c>
    </row>
    <row r="106" spans="2:11" ht="16.5" customHeight="1" hidden="1">
      <c r="B106" s="22" t="s">
        <v>29</v>
      </c>
      <c r="C106" s="50" t="s">
        <v>27</v>
      </c>
      <c r="D106" s="17" t="s">
        <v>7</v>
      </c>
      <c r="E106" s="17" t="s">
        <v>37</v>
      </c>
      <c r="F106" s="17"/>
      <c r="G106" s="30">
        <f>G107</f>
        <v>0</v>
      </c>
      <c r="J106" s="30">
        <f>J107</f>
        <v>0</v>
      </c>
      <c r="K106" s="47" t="e">
        <f t="shared" si="1"/>
        <v>#DIV/0!</v>
      </c>
    </row>
    <row r="107" spans="2:11" ht="15" customHeight="1" hidden="1">
      <c r="B107" s="22" t="s">
        <v>74</v>
      </c>
      <c r="C107" s="50" t="s">
        <v>27</v>
      </c>
      <c r="D107" s="17" t="s">
        <v>7</v>
      </c>
      <c r="E107" s="17" t="s">
        <v>37</v>
      </c>
      <c r="F107" s="17" t="s">
        <v>57</v>
      </c>
      <c r="G107" s="30">
        <v>0</v>
      </c>
      <c r="J107" s="30">
        <v>0</v>
      </c>
      <c r="K107" s="47" t="e">
        <f t="shared" si="1"/>
        <v>#DIV/0!</v>
      </c>
    </row>
    <row r="108" spans="2:11" ht="15">
      <c r="B108" s="20" t="s">
        <v>5</v>
      </c>
      <c r="C108" s="25"/>
      <c r="D108" s="16"/>
      <c r="E108" s="16"/>
      <c r="F108" s="16"/>
      <c r="G108" s="44">
        <f>G104+G82+G48+G42+G11+G60+G52</f>
        <v>6487.9</v>
      </c>
      <c r="J108" s="44">
        <f>J104+J82+J48+J42+J11+J60+J52</f>
        <v>6210.1</v>
      </c>
      <c r="K108" s="47">
        <f t="shared" si="1"/>
        <v>95.71818307927066</v>
      </c>
    </row>
    <row r="109" ht="12.75">
      <c r="G109" s="31"/>
    </row>
    <row r="110" ht="12.75">
      <c r="F110" s="3"/>
    </row>
    <row r="111" spans="6:7" ht="12.75">
      <c r="F111" s="3"/>
      <c r="G111" s="8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</sheetData>
  <mergeCells count="7">
    <mergeCell ref="E2:K2"/>
    <mergeCell ref="E3:K3"/>
    <mergeCell ref="E4:K4"/>
    <mergeCell ref="B8:G8"/>
    <mergeCell ref="B6:G6"/>
    <mergeCell ref="B7:G7"/>
    <mergeCell ref="E5:K5"/>
  </mergeCells>
  <printOptions/>
  <pageMargins left="0.24" right="0.12" top="0.2" bottom="0.18" header="0.2" footer="0.18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</cp:lastModifiedBy>
  <cp:lastPrinted>2014-03-17T10:35:55Z</cp:lastPrinted>
  <dcterms:created xsi:type="dcterms:W3CDTF">2009-10-21T12:22:41Z</dcterms:created>
  <dcterms:modified xsi:type="dcterms:W3CDTF">2014-03-17T10:35:58Z</dcterms:modified>
  <cp:category/>
  <cp:version/>
  <cp:contentType/>
  <cp:contentStatus/>
</cp:coreProperties>
</file>