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9 год(25.12.09)" sheetId="1" r:id="rId1"/>
    <sheet name="2009 год(сентябрь)" sheetId="2" r:id="rId2"/>
    <sheet name="2009 год(27.08.09)" sheetId="3" r:id="rId3"/>
    <sheet name="2009 год(22.05.09)" sheetId="4" r:id="rId4"/>
    <sheet name="2009 год(04.03.09)" sheetId="5" r:id="rId5"/>
    <sheet name="2009 год(13.11.08)" sheetId="6" r:id="rId6"/>
    <sheet name="2009 год" sheetId="7" r:id="rId7"/>
    <sheet name="смета расх" sheetId="8" r:id="rId8"/>
    <sheet name="Шуньгское" sheetId="9" r:id="rId9"/>
  </sheets>
  <definedNames/>
  <calcPr fullCalcOnLoad="1"/>
</workbook>
</file>

<file path=xl/sharedStrings.xml><?xml version="1.0" encoding="utf-8"?>
<sst xmlns="http://schemas.openxmlformats.org/spreadsheetml/2006/main" count="2076" uniqueCount="155">
  <si>
    <t>Приложение № 3</t>
  </si>
  <si>
    <t>"О бюджете Шуньгского сельского поселения</t>
  </si>
  <si>
    <t>на 2008 год"</t>
  </si>
  <si>
    <t>Функциональная структура расходов бюджета Шуньгского сельского</t>
  </si>
  <si>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</si>
  <si>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</si>
  <si>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</si>
  <si>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</si>
  <si>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</si>
  <si>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</si>
  <si>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</si>
  <si>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</si>
  <si>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</si>
  <si>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</si>
  <si>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</si>
  <si>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</si>
  <si>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</si>
  <si>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</si>
  <si>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</si>
  <si>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</si>
  <si>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</si>
  <si>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</si>
  <si>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</si>
  <si>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</si>
  <si>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</si>
  <si>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</si>
  <si>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</si>
  <si>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</si>
  <si>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</si>
  <si>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</si>
  <si>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</si>
  <si>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</si>
  <si>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</si>
  <si>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</si>
  <si>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</si>
  <si>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</si>
  <si>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</si>
  <si>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</si>
  <si>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</si>
  <si>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</si>
  <si>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</si>
  <si>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</si>
  <si>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</si>
  <si>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</si>
  <si>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</si>
  <si>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</si>
  <si>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</si>
  <si>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</si>
  <si>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</si>
  <si>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</si>
  <si>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</si>
  <si>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</si>
  <si>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</si>
  <si>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</si>
  <si>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</si>
  <si>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</si>
  <si>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</si>
  <si>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</si>
  <si>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</si>
  <si>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</si>
  <si>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</si>
  <si>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</si>
  <si>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</si>
  <si>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</si>
  <si>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</si>
  <si>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</si>
  <si>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</si>
  <si>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</si>
  <si>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</si>
  <si>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</si>
  <si>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</si>
  <si>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</si>
  <si>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</si>
  <si>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</si>
  <si>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</si>
  <si>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</si>
  <si>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</si>
  <si>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</si>
  <si>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</si>
  <si>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</si>
  <si>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</si>
  <si>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</si>
  <si>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</si>
  <si>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</si>
  <si>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</si>
  <si>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</si>
  <si>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</si>
  <si>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</si>
  <si>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</si>
  <si>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</si>
  <si>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</si>
  <si>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</si>
  <si>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</si>
  <si>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</si>
  <si>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</si>
  <si>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</si>
  <si>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</si>
  <si>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</si>
  <si>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</si>
  <si>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</si>
  <si>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</si>
  <si>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</si>
  <si>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</si>
  <si>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мероприятия по пожарной безопасности</t>
  </si>
  <si>
    <t>ФКР</t>
  </si>
  <si>
    <t>КЦСР</t>
  </si>
  <si>
    <t>КВР</t>
  </si>
  <si>
    <t>Эконом. статья</t>
  </si>
  <si>
    <t>тип средств</t>
  </si>
  <si>
    <t>010000</t>
  </si>
  <si>
    <t>Всего</t>
  </si>
  <si>
    <t>1 квартал</t>
  </si>
  <si>
    <t>2 квартал</t>
  </si>
  <si>
    <t>3 квартал</t>
  </si>
  <si>
    <t>4 квартал</t>
  </si>
  <si>
    <t>000400</t>
  </si>
  <si>
    <t>000971</t>
  </si>
  <si>
    <t>000972</t>
  </si>
  <si>
    <t>ИТОГО</t>
  </si>
  <si>
    <t>к решению сессии № 56 от 27.12.2007 г.</t>
  </si>
  <si>
    <t>к решению сессии №    от       .2008 г.</t>
  </si>
  <si>
    <t>на 2009 год"</t>
  </si>
  <si>
    <t>к решению сессии №83  от 13 ноября 2008 г.</t>
  </si>
  <si>
    <t>к решению сессии №     от 4марта 2009 г.</t>
  </si>
  <si>
    <t>к решению сессии №     от 22 мая 2009 г.</t>
  </si>
  <si>
    <t>Обеспечение проведения выборов и референдумов</t>
  </si>
  <si>
    <t xml:space="preserve">01 </t>
  </si>
  <si>
    <t>07</t>
  </si>
  <si>
    <t>0200002</t>
  </si>
  <si>
    <t>Общеэкономические вопросы</t>
  </si>
  <si>
    <t>Реализация государственной политики занятости населения</t>
  </si>
  <si>
    <t>5100300</t>
  </si>
  <si>
    <t>0701000</t>
  </si>
  <si>
    <t>003</t>
  </si>
  <si>
    <t>Резервы фонда Правительства РФ</t>
  </si>
  <si>
    <t>3400702</t>
  </si>
  <si>
    <t>Закупка автотранспортных средств и коммунальной техники за счет средств Федерального бюджета</t>
  </si>
  <si>
    <t>Закупка автотранспортных средств и коммунальной техники за счет средств Республиканского бюджета</t>
  </si>
  <si>
    <t xml:space="preserve">Закупка автотранспортных средств и коммунальной техники </t>
  </si>
  <si>
    <t>340 00 00</t>
  </si>
  <si>
    <t>0200003</t>
  </si>
  <si>
    <t>Субсидия на введение НСОТ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</si>
  <si>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</si>
  <si>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</si>
  <si>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5210105</t>
  </si>
  <si>
    <t>0900200</t>
  </si>
  <si>
    <t>3400703</t>
  </si>
  <si>
    <t>к решению сессии №    от 28августа 2009 г.</t>
  </si>
  <si>
    <t>к решению сессии №    от сентября 2009 г.</t>
  </si>
  <si>
    <t>521 01 11</t>
  </si>
  <si>
    <t>Осуществление мероприятий по выполнению наказов избирателей, поступивших в период избир.компании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</si>
  <si>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</si>
  <si>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</si>
  <si>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Другие вопросы в области ЖКХ</t>
  </si>
  <si>
    <t>к решению III сессии № 19 от 25.12.2009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</si>
</sst>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workbookViewId="0" topLeftCell="A1">
      <selection activeCell="G61" sqref="G6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154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1183529</v>
      </c>
      <c r="G9" s="8">
        <f>G10+G14+G20+G17</f>
        <v>1183529</v>
      </c>
      <c r="H9" s="8">
        <f>H10+H14+H20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387000</v>
      </c>
      <c r="G10" s="11">
        <f>G11</f>
        <v>387000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387000</v>
      </c>
      <c r="G11" s="14">
        <f>G12</f>
        <v>387000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387000</v>
      </c>
      <c r="G12" s="14">
        <v>387000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4">G14+H14</f>
        <v>653995</v>
      </c>
      <c r="G14" s="11">
        <f>G15</f>
        <v>653995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653995</v>
      </c>
      <c r="G15" s="14">
        <f>G16</f>
        <v>653995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653995</v>
      </c>
      <c r="G16" s="14">
        <v>653995</v>
      </c>
      <c r="H16" s="14">
        <v>0</v>
      </c>
    </row>
    <row r="17" spans="1:8" ht="22.5">
      <c r="A17" s="34" t="s">
        <v>125</v>
      </c>
      <c r="B17" s="13" t="s">
        <v>126</v>
      </c>
      <c r="C17" s="13" t="s">
        <v>127</v>
      </c>
      <c r="D17" s="13"/>
      <c r="E17" s="13"/>
      <c r="F17" s="8">
        <f t="shared" si="0"/>
        <v>57400</v>
      </c>
      <c r="G17" s="11">
        <f>G18+G19</f>
        <v>57400</v>
      </c>
      <c r="H17" s="14"/>
    </row>
    <row r="18" spans="1:8" ht="22.5">
      <c r="A18" s="12" t="s">
        <v>151</v>
      </c>
      <c r="B18" s="13" t="s">
        <v>14</v>
      </c>
      <c r="C18" s="13" t="s">
        <v>127</v>
      </c>
      <c r="D18" s="13" t="s">
        <v>128</v>
      </c>
      <c r="E18" s="13" t="s">
        <v>20</v>
      </c>
      <c r="F18" s="8">
        <f t="shared" si="0"/>
        <v>35000</v>
      </c>
      <c r="G18" s="14">
        <v>35000</v>
      </c>
      <c r="H18" s="14"/>
    </row>
    <row r="19" spans="1:8" ht="22.5">
      <c r="A19" s="12" t="s">
        <v>152</v>
      </c>
      <c r="B19" s="13" t="s">
        <v>14</v>
      </c>
      <c r="C19" s="13" t="s">
        <v>127</v>
      </c>
      <c r="D19" s="13" t="s">
        <v>140</v>
      </c>
      <c r="E19" s="13" t="s">
        <v>20</v>
      </c>
      <c r="F19" s="8">
        <f t="shared" si="0"/>
        <v>22400</v>
      </c>
      <c r="G19" s="14">
        <v>22400</v>
      </c>
      <c r="H19" s="14"/>
    </row>
    <row r="20" spans="1:8" ht="12.75">
      <c r="A20" s="9" t="s">
        <v>26</v>
      </c>
      <c r="B20" s="10" t="s">
        <v>14</v>
      </c>
      <c r="C20" s="10" t="s">
        <v>27</v>
      </c>
      <c r="D20" s="10"/>
      <c r="E20" s="10"/>
      <c r="F20" s="8">
        <f t="shared" si="0"/>
        <v>85134</v>
      </c>
      <c r="G20" s="11">
        <f>G23+G21</f>
        <v>85134</v>
      </c>
      <c r="H20" s="11">
        <v>0</v>
      </c>
    </row>
    <row r="21" spans="1:8" ht="33.75">
      <c r="A21" s="12" t="s">
        <v>142</v>
      </c>
      <c r="B21" s="10" t="s">
        <v>14</v>
      </c>
      <c r="C21" s="10" t="s">
        <v>27</v>
      </c>
      <c r="D21" s="10" t="s">
        <v>145</v>
      </c>
      <c r="E21" s="10"/>
      <c r="F21" s="8">
        <f t="shared" si="0"/>
        <v>9000</v>
      </c>
      <c r="G21" s="16">
        <f>G22</f>
        <v>9000</v>
      </c>
      <c r="H21" s="11"/>
    </row>
    <row r="22" spans="1:8" ht="22.5">
      <c r="A22" s="12" t="s">
        <v>143</v>
      </c>
      <c r="B22" s="13" t="s">
        <v>14</v>
      </c>
      <c r="C22" s="13" t="s">
        <v>27</v>
      </c>
      <c r="D22" s="13" t="s">
        <v>145</v>
      </c>
      <c r="E22" s="13" t="s">
        <v>20</v>
      </c>
      <c r="F22" s="8">
        <f t="shared" si="0"/>
        <v>9000</v>
      </c>
      <c r="G22" s="14">
        <v>9000</v>
      </c>
      <c r="H22" s="11"/>
    </row>
    <row r="23" spans="1:8" ht="23.25" customHeight="1">
      <c r="A23" s="12" t="s">
        <v>28</v>
      </c>
      <c r="B23" s="13" t="s">
        <v>14</v>
      </c>
      <c r="C23" s="13" t="s">
        <v>27</v>
      </c>
      <c r="D23" s="13" t="s">
        <v>29</v>
      </c>
      <c r="E23" s="13"/>
      <c r="F23" s="8">
        <f t="shared" si="0"/>
        <v>76134</v>
      </c>
      <c r="G23" s="16">
        <f>G24</f>
        <v>76134</v>
      </c>
      <c r="H23" s="14">
        <v>0</v>
      </c>
    </row>
    <row r="24" spans="1:8" ht="22.5">
      <c r="A24" s="12" t="s">
        <v>30</v>
      </c>
      <c r="B24" s="13" t="s">
        <v>14</v>
      </c>
      <c r="C24" s="13" t="s">
        <v>27</v>
      </c>
      <c r="D24" s="13" t="s">
        <v>29</v>
      </c>
      <c r="E24" s="13" t="s">
        <v>20</v>
      </c>
      <c r="F24" s="8">
        <f t="shared" si="0"/>
        <v>76134</v>
      </c>
      <c r="G24" s="14">
        <v>76134</v>
      </c>
      <c r="H24" s="14">
        <v>0</v>
      </c>
    </row>
    <row r="25" spans="1:8" ht="12.75">
      <c r="A25" s="15" t="s">
        <v>31</v>
      </c>
      <c r="B25" s="18" t="s">
        <v>16</v>
      </c>
      <c r="C25" s="13"/>
      <c r="D25" s="13"/>
      <c r="E25" s="13"/>
      <c r="F25" s="8">
        <f t="shared" si="0"/>
        <v>69751</v>
      </c>
      <c r="G25" s="11">
        <f>G26</f>
        <v>69751</v>
      </c>
      <c r="H25" s="16">
        <f>H26</f>
        <v>0</v>
      </c>
    </row>
    <row r="26" spans="1:8" ht="12.75">
      <c r="A26" s="12" t="s">
        <v>32</v>
      </c>
      <c r="B26" s="13" t="s">
        <v>16</v>
      </c>
      <c r="C26" s="13" t="s">
        <v>33</v>
      </c>
      <c r="D26" s="13" t="s">
        <v>34</v>
      </c>
      <c r="E26" s="13"/>
      <c r="F26" s="8">
        <f t="shared" si="0"/>
        <v>69751</v>
      </c>
      <c r="G26" s="14">
        <f>G27</f>
        <v>69751</v>
      </c>
      <c r="H26" s="14">
        <v>0</v>
      </c>
    </row>
    <row r="27" spans="1:8" ht="33.75">
      <c r="A27" s="12" t="s">
        <v>35</v>
      </c>
      <c r="B27" s="13" t="s">
        <v>16</v>
      </c>
      <c r="C27" s="13" t="s">
        <v>33</v>
      </c>
      <c r="D27" s="13" t="s">
        <v>34</v>
      </c>
      <c r="E27" s="13" t="s">
        <v>20</v>
      </c>
      <c r="F27" s="8">
        <f t="shared" si="0"/>
        <v>69751</v>
      </c>
      <c r="G27" s="14">
        <v>69751</v>
      </c>
      <c r="H27" s="14">
        <v>0</v>
      </c>
    </row>
    <row r="28" spans="1:8" ht="24">
      <c r="A28" s="17" t="s">
        <v>36</v>
      </c>
      <c r="B28" s="6" t="s">
        <v>33</v>
      </c>
      <c r="C28" s="7"/>
      <c r="D28" s="7"/>
      <c r="E28" s="7"/>
      <c r="F28" s="8">
        <f t="shared" si="0"/>
        <v>86748</v>
      </c>
      <c r="G28" s="8">
        <f>G29+G33</f>
        <v>86748</v>
      </c>
      <c r="H28" s="8">
        <v>0</v>
      </c>
    </row>
    <row r="29" spans="1:8" ht="42.75">
      <c r="A29" s="9" t="s">
        <v>37</v>
      </c>
      <c r="B29" s="10" t="s">
        <v>33</v>
      </c>
      <c r="C29" s="10" t="s">
        <v>38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39</v>
      </c>
      <c r="B30" s="13" t="s">
        <v>33</v>
      </c>
      <c r="C30" s="13" t="s">
        <v>38</v>
      </c>
      <c r="D30" s="13" t="s">
        <v>40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101</v>
      </c>
      <c r="B31" s="13" t="s">
        <v>33</v>
      </c>
      <c r="C31" s="13" t="s">
        <v>38</v>
      </c>
      <c r="D31" s="13" t="s">
        <v>41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42</v>
      </c>
      <c r="B32" s="13" t="s">
        <v>33</v>
      </c>
      <c r="C32" s="13" t="s">
        <v>38</v>
      </c>
      <c r="D32" s="13" t="s">
        <v>41</v>
      </c>
      <c r="E32" s="13" t="s">
        <v>43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100</v>
      </c>
      <c r="B33" s="13" t="s">
        <v>33</v>
      </c>
      <c r="C33" s="13" t="s">
        <v>27</v>
      </c>
      <c r="D33" s="13"/>
      <c r="E33" s="13"/>
      <c r="F33" s="8">
        <f t="shared" si="0"/>
        <v>86748</v>
      </c>
      <c r="G33" s="14">
        <f>G34+G36</f>
        <v>86748</v>
      </c>
      <c r="H33" s="14">
        <v>0</v>
      </c>
    </row>
    <row r="34" spans="1:8" ht="12.75">
      <c r="A34" s="12" t="s">
        <v>134</v>
      </c>
      <c r="B34" s="13" t="s">
        <v>33</v>
      </c>
      <c r="C34" s="13" t="s">
        <v>27</v>
      </c>
      <c r="D34" s="13" t="s">
        <v>132</v>
      </c>
      <c r="E34" s="13" t="s">
        <v>133</v>
      </c>
      <c r="F34" s="8">
        <f t="shared" si="0"/>
        <v>50000</v>
      </c>
      <c r="G34" s="14">
        <v>50000</v>
      </c>
      <c r="H34" s="14">
        <v>0</v>
      </c>
    </row>
    <row r="35" spans="1:8" ht="12.75">
      <c r="A35" s="12" t="s">
        <v>45</v>
      </c>
      <c r="B35" s="13" t="s">
        <v>33</v>
      </c>
      <c r="C35" s="13" t="s">
        <v>27</v>
      </c>
      <c r="D35" s="13" t="s">
        <v>102</v>
      </c>
      <c r="E35" s="13" t="s">
        <v>20</v>
      </c>
      <c r="F35" s="8">
        <f t="shared" si="0"/>
        <v>0</v>
      </c>
      <c r="G35" s="14">
        <v>0</v>
      </c>
      <c r="H35" s="14">
        <v>0</v>
      </c>
    </row>
    <row r="36" spans="1:8" ht="35.25" customHeight="1">
      <c r="A36" s="20" t="s">
        <v>150</v>
      </c>
      <c r="B36" s="13" t="s">
        <v>33</v>
      </c>
      <c r="C36" s="13" t="s">
        <v>27</v>
      </c>
      <c r="D36" s="13" t="s">
        <v>149</v>
      </c>
      <c r="E36" s="13" t="s">
        <v>20</v>
      </c>
      <c r="F36" s="8">
        <f t="shared" si="0"/>
        <v>36748</v>
      </c>
      <c r="G36" s="14">
        <v>36748</v>
      </c>
      <c r="H36" s="14"/>
    </row>
    <row r="37" spans="1:8" ht="12.75">
      <c r="A37" s="27" t="s">
        <v>46</v>
      </c>
      <c r="B37" s="18" t="s">
        <v>23</v>
      </c>
      <c r="C37" s="13"/>
      <c r="D37" s="13"/>
      <c r="E37" s="13"/>
      <c r="F37" s="8">
        <f t="shared" si="0"/>
        <v>0</v>
      </c>
      <c r="G37" s="14">
        <f>G39</f>
        <v>0</v>
      </c>
      <c r="H37" s="14">
        <v>0</v>
      </c>
    </row>
    <row r="38" spans="1:8" ht="12.75">
      <c r="A38" s="15" t="s">
        <v>129</v>
      </c>
      <c r="B38" s="18" t="s">
        <v>23</v>
      </c>
      <c r="C38" s="13" t="s">
        <v>14</v>
      </c>
      <c r="D38" s="13"/>
      <c r="E38" s="13"/>
      <c r="F38" s="8">
        <f t="shared" si="0"/>
        <v>0</v>
      </c>
      <c r="G38" s="14">
        <f>G40</f>
        <v>0</v>
      </c>
      <c r="H38" s="14"/>
    </row>
    <row r="39" spans="1:8" ht="12.75">
      <c r="A39" s="12" t="s">
        <v>47</v>
      </c>
      <c r="B39" s="13" t="s">
        <v>23</v>
      </c>
      <c r="C39" s="13" t="s">
        <v>48</v>
      </c>
      <c r="D39" s="13"/>
      <c r="E39" s="13"/>
      <c r="F39" s="8">
        <f t="shared" si="0"/>
        <v>0</v>
      </c>
      <c r="G39" s="14">
        <v>0</v>
      </c>
      <c r="H39" s="14">
        <v>0</v>
      </c>
    </row>
    <row r="40" spans="1:8" ht="12.75">
      <c r="A40" s="12" t="s">
        <v>49</v>
      </c>
      <c r="B40" s="13" t="s">
        <v>23</v>
      </c>
      <c r="C40" s="13" t="s">
        <v>48</v>
      </c>
      <c r="D40" s="13" t="s">
        <v>50</v>
      </c>
      <c r="E40" s="13" t="s">
        <v>51</v>
      </c>
      <c r="F40" s="8">
        <f t="shared" si="0"/>
        <v>0</v>
      </c>
      <c r="G40" s="14">
        <v>0</v>
      </c>
      <c r="H40" s="14">
        <v>0</v>
      </c>
    </row>
    <row r="41" spans="1:8" ht="12.75">
      <c r="A41" s="17" t="s">
        <v>52</v>
      </c>
      <c r="B41" s="6" t="s">
        <v>53</v>
      </c>
      <c r="C41" s="7"/>
      <c r="D41" s="7"/>
      <c r="E41" s="7"/>
      <c r="F41" s="8">
        <f t="shared" si="0"/>
        <v>1962907</v>
      </c>
      <c r="G41" s="8">
        <f>G42+G47+G54+G62</f>
        <v>1962907</v>
      </c>
      <c r="H41" s="8">
        <f>H42+H47</f>
        <v>0</v>
      </c>
    </row>
    <row r="42" spans="1:8" ht="12.75">
      <c r="A42" s="19" t="s">
        <v>54</v>
      </c>
      <c r="B42" s="18" t="s">
        <v>53</v>
      </c>
      <c r="C42" s="18" t="s">
        <v>14</v>
      </c>
      <c r="D42" s="18"/>
      <c r="E42" s="18"/>
      <c r="F42" s="8">
        <f t="shared" si="0"/>
        <v>460877</v>
      </c>
      <c r="G42" s="16">
        <f>G43</f>
        <v>460877</v>
      </c>
      <c r="H42" s="16">
        <v>0</v>
      </c>
    </row>
    <row r="43" spans="1:8" ht="12.75">
      <c r="A43" s="20" t="s">
        <v>55</v>
      </c>
      <c r="B43" s="13" t="s">
        <v>53</v>
      </c>
      <c r="C43" s="13" t="s">
        <v>14</v>
      </c>
      <c r="D43" s="13" t="s">
        <v>56</v>
      </c>
      <c r="E43" s="13"/>
      <c r="F43" s="8">
        <f t="shared" si="0"/>
        <v>460877</v>
      </c>
      <c r="G43" s="14">
        <f>G45+G44+G46</f>
        <v>460877</v>
      </c>
      <c r="H43" s="14">
        <v>0</v>
      </c>
    </row>
    <row r="44" spans="1:8" ht="33.75">
      <c r="A44" s="20" t="s">
        <v>57</v>
      </c>
      <c r="B44" s="13" t="s">
        <v>53</v>
      </c>
      <c r="C44" s="13" t="s">
        <v>14</v>
      </c>
      <c r="D44" s="13" t="s">
        <v>58</v>
      </c>
      <c r="E44" s="13" t="s">
        <v>20</v>
      </c>
      <c r="F44" s="8">
        <f t="shared" si="0"/>
        <v>126828</v>
      </c>
      <c r="G44" s="14">
        <v>126828</v>
      </c>
      <c r="H44" s="14"/>
    </row>
    <row r="45" spans="1:8" ht="33.75">
      <c r="A45" s="20" t="s">
        <v>59</v>
      </c>
      <c r="B45" s="13" t="s">
        <v>53</v>
      </c>
      <c r="C45" s="13" t="s">
        <v>14</v>
      </c>
      <c r="D45" s="13" t="s">
        <v>60</v>
      </c>
      <c r="E45" s="13" t="s">
        <v>20</v>
      </c>
      <c r="F45" s="8">
        <f aca="true" t="shared" si="1" ref="F45:F77">G45+H45</f>
        <v>0</v>
      </c>
      <c r="G45" s="14">
        <v>0</v>
      </c>
      <c r="H45" s="14">
        <v>0</v>
      </c>
    </row>
    <row r="46" spans="1:8" ht="33" customHeight="1">
      <c r="A46" s="20" t="s">
        <v>150</v>
      </c>
      <c r="B46" s="13" t="s">
        <v>53</v>
      </c>
      <c r="C46" s="13" t="s">
        <v>14</v>
      </c>
      <c r="D46" s="13" t="s">
        <v>149</v>
      </c>
      <c r="E46" s="13" t="s">
        <v>20</v>
      </c>
      <c r="F46" s="8">
        <f t="shared" si="1"/>
        <v>334049</v>
      </c>
      <c r="G46" s="14">
        <v>334049</v>
      </c>
      <c r="H46" s="14"/>
    </row>
    <row r="47" spans="1:8" ht="12.75">
      <c r="A47" s="19" t="s">
        <v>61</v>
      </c>
      <c r="B47" s="10" t="s">
        <v>53</v>
      </c>
      <c r="C47" s="10" t="s">
        <v>16</v>
      </c>
      <c r="D47" s="10"/>
      <c r="E47" s="10"/>
      <c r="F47" s="8">
        <f t="shared" si="1"/>
        <v>1184203</v>
      </c>
      <c r="G47" s="11">
        <f>G48+G50+G53</f>
        <v>1184203</v>
      </c>
      <c r="H47" s="11">
        <f>H48</f>
        <v>0</v>
      </c>
    </row>
    <row r="48" spans="1:8" ht="12.75">
      <c r="A48" s="20" t="s">
        <v>62</v>
      </c>
      <c r="B48" s="13" t="s">
        <v>53</v>
      </c>
      <c r="C48" s="13" t="s">
        <v>16</v>
      </c>
      <c r="D48" s="13" t="s">
        <v>63</v>
      </c>
      <c r="E48" s="13"/>
      <c r="F48" s="8">
        <f t="shared" si="1"/>
        <v>97800</v>
      </c>
      <c r="G48" s="16">
        <f>G49</f>
        <v>97800</v>
      </c>
      <c r="H48" s="14">
        <f>H49</f>
        <v>0</v>
      </c>
    </row>
    <row r="49" spans="1:8" ht="11.25" customHeight="1">
      <c r="A49" s="20" t="s">
        <v>64</v>
      </c>
      <c r="B49" s="13" t="s">
        <v>53</v>
      </c>
      <c r="C49" s="13" t="s">
        <v>16</v>
      </c>
      <c r="D49" s="13" t="s">
        <v>65</v>
      </c>
      <c r="E49" s="13" t="s">
        <v>20</v>
      </c>
      <c r="F49" s="8">
        <f t="shared" si="1"/>
        <v>97800</v>
      </c>
      <c r="G49" s="14">
        <v>97800</v>
      </c>
      <c r="H49" s="14">
        <v>0</v>
      </c>
    </row>
    <row r="50" spans="1:8" ht="21.75" customHeight="1">
      <c r="A50" s="20" t="s">
        <v>138</v>
      </c>
      <c r="B50" s="13" t="s">
        <v>53</v>
      </c>
      <c r="C50" s="13" t="s">
        <v>16</v>
      </c>
      <c r="D50" s="13" t="s">
        <v>139</v>
      </c>
      <c r="E50" s="13"/>
      <c r="F50" s="8">
        <f t="shared" si="1"/>
        <v>987200</v>
      </c>
      <c r="G50" s="16">
        <f>G51+G52</f>
        <v>987200</v>
      </c>
      <c r="H50" s="14"/>
    </row>
    <row r="51" spans="1:8" ht="22.5" customHeight="1">
      <c r="A51" s="20" t="s">
        <v>136</v>
      </c>
      <c r="B51" s="13" t="s">
        <v>53</v>
      </c>
      <c r="C51" s="13" t="s">
        <v>16</v>
      </c>
      <c r="D51" s="13" t="s">
        <v>135</v>
      </c>
      <c r="E51" s="13" t="s">
        <v>20</v>
      </c>
      <c r="F51" s="8">
        <f t="shared" si="1"/>
        <v>759400</v>
      </c>
      <c r="G51" s="14">
        <v>759400</v>
      </c>
      <c r="H51" s="14"/>
    </row>
    <row r="52" spans="1:8" ht="22.5" customHeight="1">
      <c r="A52" s="20" t="s">
        <v>137</v>
      </c>
      <c r="B52" s="13" t="s">
        <v>53</v>
      </c>
      <c r="C52" s="13" t="s">
        <v>16</v>
      </c>
      <c r="D52" s="13" t="s">
        <v>146</v>
      </c>
      <c r="E52" s="13" t="s">
        <v>20</v>
      </c>
      <c r="F52" s="8">
        <f t="shared" si="1"/>
        <v>227800</v>
      </c>
      <c r="G52" s="14">
        <v>227800</v>
      </c>
      <c r="H52" s="14"/>
    </row>
    <row r="53" spans="1:8" ht="35.25" customHeight="1">
      <c r="A53" s="20" t="s">
        <v>150</v>
      </c>
      <c r="B53" s="13" t="s">
        <v>53</v>
      </c>
      <c r="C53" s="13" t="s">
        <v>16</v>
      </c>
      <c r="D53" s="13" t="s">
        <v>149</v>
      </c>
      <c r="E53" s="13" t="s">
        <v>20</v>
      </c>
      <c r="F53" s="8">
        <f t="shared" si="1"/>
        <v>99203</v>
      </c>
      <c r="G53" s="16">
        <v>99203</v>
      </c>
      <c r="H53" s="14"/>
    </row>
    <row r="54" spans="1:8" ht="12.75">
      <c r="A54" s="19" t="s">
        <v>66</v>
      </c>
      <c r="B54" s="18" t="s">
        <v>53</v>
      </c>
      <c r="C54" s="18" t="s">
        <v>33</v>
      </c>
      <c r="D54" s="13"/>
      <c r="E54" s="13"/>
      <c r="F54" s="8">
        <f t="shared" si="1"/>
        <v>317827</v>
      </c>
      <c r="G54" s="16">
        <f>G56+G55</f>
        <v>317827</v>
      </c>
      <c r="H54" s="16">
        <f>H56</f>
        <v>0</v>
      </c>
    </row>
    <row r="55" spans="1:8" ht="22.5">
      <c r="A55" s="35" t="s">
        <v>130</v>
      </c>
      <c r="B55" s="18" t="s">
        <v>53</v>
      </c>
      <c r="C55" s="13" t="s">
        <v>33</v>
      </c>
      <c r="D55" s="13" t="s">
        <v>131</v>
      </c>
      <c r="E55" s="13" t="s">
        <v>20</v>
      </c>
      <c r="F55" s="8">
        <f>G55+H55</f>
        <v>56832</v>
      </c>
      <c r="G55" s="14">
        <v>56832</v>
      </c>
      <c r="H55" s="14"/>
    </row>
    <row r="56" spans="1:8" ht="12.75">
      <c r="A56" s="20" t="s">
        <v>66</v>
      </c>
      <c r="B56" s="13" t="s">
        <v>53</v>
      </c>
      <c r="C56" s="13" t="s">
        <v>33</v>
      </c>
      <c r="D56" s="13" t="s">
        <v>67</v>
      </c>
      <c r="E56" s="13"/>
      <c r="F56" s="8">
        <f t="shared" si="1"/>
        <v>260995</v>
      </c>
      <c r="G56" s="16">
        <f>G57+G58+G59+G60+G61</f>
        <v>260995</v>
      </c>
      <c r="H56" s="16">
        <f>H57+H58+H59+H60+H61</f>
        <v>0</v>
      </c>
    </row>
    <row r="57" spans="1:8" ht="12.75">
      <c r="A57" s="20" t="s">
        <v>68</v>
      </c>
      <c r="B57" s="13" t="s">
        <v>53</v>
      </c>
      <c r="C57" s="13" t="s">
        <v>33</v>
      </c>
      <c r="D57" s="13" t="s">
        <v>69</v>
      </c>
      <c r="E57" s="13" t="s">
        <v>20</v>
      </c>
      <c r="F57" s="8">
        <f t="shared" si="1"/>
        <v>203685.71</v>
      </c>
      <c r="G57" s="14">
        <v>203685.71</v>
      </c>
      <c r="H57" s="14"/>
    </row>
    <row r="58" spans="1:8" ht="31.5" customHeight="1">
      <c r="A58" s="20" t="s">
        <v>70</v>
      </c>
      <c r="B58" s="13" t="s">
        <v>53</v>
      </c>
      <c r="C58" s="13" t="s">
        <v>33</v>
      </c>
      <c r="D58" s="13" t="s">
        <v>71</v>
      </c>
      <c r="E58" s="13" t="s">
        <v>20</v>
      </c>
      <c r="F58" s="8">
        <f t="shared" si="1"/>
        <v>30963.87</v>
      </c>
      <c r="G58" s="14">
        <v>30963.87</v>
      </c>
      <c r="H58" s="14"/>
    </row>
    <row r="59" spans="1:8" ht="12.75">
      <c r="A59" s="20" t="s">
        <v>72</v>
      </c>
      <c r="B59" s="13" t="s">
        <v>53</v>
      </c>
      <c r="C59" s="13" t="s">
        <v>33</v>
      </c>
      <c r="D59" s="13" t="s">
        <v>73</v>
      </c>
      <c r="E59" s="13" t="s">
        <v>20</v>
      </c>
      <c r="F59" s="8">
        <f t="shared" si="1"/>
        <v>0</v>
      </c>
      <c r="G59" s="14">
        <v>0</v>
      </c>
      <c r="H59" s="14"/>
    </row>
    <row r="60" spans="1:8" ht="12.75">
      <c r="A60" s="20" t="s">
        <v>74</v>
      </c>
      <c r="B60" s="13" t="s">
        <v>53</v>
      </c>
      <c r="C60" s="13" t="s">
        <v>33</v>
      </c>
      <c r="D60" s="13" t="s">
        <v>75</v>
      </c>
      <c r="E60" s="13" t="s">
        <v>20</v>
      </c>
      <c r="F60" s="8">
        <f t="shared" si="1"/>
        <v>1843.34</v>
      </c>
      <c r="G60" s="14">
        <v>1843.34</v>
      </c>
      <c r="H60" s="14"/>
    </row>
    <row r="61" spans="1:8" ht="22.5">
      <c r="A61" s="20" t="s">
        <v>76</v>
      </c>
      <c r="B61" s="13" t="s">
        <v>53</v>
      </c>
      <c r="C61" s="13" t="s">
        <v>33</v>
      </c>
      <c r="D61" s="13" t="s">
        <v>77</v>
      </c>
      <c r="E61" s="13" t="s">
        <v>20</v>
      </c>
      <c r="F61" s="8">
        <f t="shared" si="1"/>
        <v>24502.08</v>
      </c>
      <c r="G61" s="14">
        <v>24502.08</v>
      </c>
      <c r="H61" s="14"/>
    </row>
    <row r="62" spans="1:8" ht="22.5" customHeight="1">
      <c r="A62" s="36" t="s">
        <v>153</v>
      </c>
      <c r="B62" s="10" t="s">
        <v>53</v>
      </c>
      <c r="C62" s="10" t="s">
        <v>53</v>
      </c>
      <c r="D62" s="13"/>
      <c r="E62" s="13"/>
      <c r="F62" s="8">
        <f t="shared" si="1"/>
        <v>0</v>
      </c>
      <c r="G62" s="14">
        <f>G63</f>
        <v>0</v>
      </c>
      <c r="H62" s="14"/>
    </row>
    <row r="63" spans="1:8" ht="35.25" customHeight="1">
      <c r="A63" s="20" t="s">
        <v>150</v>
      </c>
      <c r="B63" s="13" t="s">
        <v>53</v>
      </c>
      <c r="C63" s="13" t="s">
        <v>53</v>
      </c>
      <c r="D63" s="13" t="s">
        <v>149</v>
      </c>
      <c r="E63" s="13" t="s">
        <v>20</v>
      </c>
      <c r="F63" s="8">
        <f t="shared" si="1"/>
        <v>0</v>
      </c>
      <c r="G63" s="14">
        <v>0</v>
      </c>
      <c r="H63" s="14"/>
    </row>
    <row r="64" spans="1:8" ht="24">
      <c r="A64" s="17" t="s">
        <v>78</v>
      </c>
      <c r="B64" s="6" t="s">
        <v>48</v>
      </c>
      <c r="C64" s="6"/>
      <c r="D64" s="6"/>
      <c r="E64" s="6"/>
      <c r="F64" s="8">
        <f t="shared" si="1"/>
        <v>180000</v>
      </c>
      <c r="G64" s="8">
        <f>G65</f>
        <v>180000</v>
      </c>
      <c r="H64" s="8">
        <f>H65</f>
        <v>0</v>
      </c>
    </row>
    <row r="65" spans="1:8" ht="12.75">
      <c r="A65" s="21" t="s">
        <v>79</v>
      </c>
      <c r="B65" s="6" t="s">
        <v>48</v>
      </c>
      <c r="C65" s="6" t="s">
        <v>14</v>
      </c>
      <c r="D65" s="6"/>
      <c r="E65" s="6"/>
      <c r="F65" s="8">
        <f t="shared" si="1"/>
        <v>180000</v>
      </c>
      <c r="G65" s="8">
        <f>G66+G69+G72</f>
        <v>180000</v>
      </c>
      <c r="H65" s="8">
        <f>H66+H69</f>
        <v>0</v>
      </c>
    </row>
    <row r="66" spans="1:8" ht="21" customHeight="1">
      <c r="A66" s="20" t="s">
        <v>80</v>
      </c>
      <c r="B66" s="7" t="s">
        <v>48</v>
      </c>
      <c r="C66" s="7" t="s">
        <v>14</v>
      </c>
      <c r="D66" s="7" t="s">
        <v>81</v>
      </c>
      <c r="E66" s="7"/>
      <c r="F66" s="8">
        <f t="shared" si="1"/>
        <v>0</v>
      </c>
      <c r="G66" s="23">
        <f>G67</f>
        <v>0</v>
      </c>
      <c r="H66" s="23"/>
    </row>
    <row r="67" spans="1:8" ht="22.5">
      <c r="A67" s="20" t="s">
        <v>82</v>
      </c>
      <c r="B67" s="7" t="s">
        <v>48</v>
      </c>
      <c r="C67" s="7" t="s">
        <v>14</v>
      </c>
      <c r="D67" s="7" t="s">
        <v>83</v>
      </c>
      <c r="E67" s="7"/>
      <c r="F67" s="8">
        <f t="shared" si="1"/>
        <v>0</v>
      </c>
      <c r="G67" s="23">
        <f>G68</f>
        <v>0</v>
      </c>
      <c r="H67" s="23"/>
    </row>
    <row r="68" spans="1:8" ht="15" customHeight="1">
      <c r="A68" s="20" t="s">
        <v>84</v>
      </c>
      <c r="B68" s="7" t="s">
        <v>48</v>
      </c>
      <c r="C68" s="7" t="s">
        <v>14</v>
      </c>
      <c r="D68" s="7" t="s">
        <v>83</v>
      </c>
      <c r="E68" s="7" t="s">
        <v>85</v>
      </c>
      <c r="F68" s="8">
        <f t="shared" si="1"/>
        <v>0</v>
      </c>
      <c r="G68" s="23">
        <v>0</v>
      </c>
      <c r="H68" s="23"/>
    </row>
    <row r="69" spans="1:8" ht="12.75">
      <c r="A69" s="20" t="s">
        <v>86</v>
      </c>
      <c r="B69" s="7" t="s">
        <v>48</v>
      </c>
      <c r="C69" s="7" t="s">
        <v>14</v>
      </c>
      <c r="D69" s="7" t="s">
        <v>87</v>
      </c>
      <c r="E69" s="7"/>
      <c r="F69" s="8">
        <f t="shared" si="1"/>
        <v>0</v>
      </c>
      <c r="G69" s="23">
        <f>G70</f>
        <v>0</v>
      </c>
      <c r="H69" s="23"/>
    </row>
    <row r="70" spans="1:8" ht="22.5">
      <c r="A70" s="20" t="s">
        <v>82</v>
      </c>
      <c r="B70" s="7" t="s">
        <v>48</v>
      </c>
      <c r="C70" s="7" t="s">
        <v>14</v>
      </c>
      <c r="D70" s="7" t="s">
        <v>88</v>
      </c>
      <c r="E70" s="7"/>
      <c r="F70" s="8">
        <f t="shared" si="1"/>
        <v>0</v>
      </c>
      <c r="G70" s="23">
        <f>G71</f>
        <v>0</v>
      </c>
      <c r="H70" s="23"/>
    </row>
    <row r="71" spans="1:8" ht="15.75" customHeight="1">
      <c r="A71" s="20" t="s">
        <v>84</v>
      </c>
      <c r="B71" s="7" t="s">
        <v>48</v>
      </c>
      <c r="C71" s="7" t="s">
        <v>14</v>
      </c>
      <c r="D71" s="7" t="s">
        <v>88</v>
      </c>
      <c r="E71" s="7" t="s">
        <v>85</v>
      </c>
      <c r="F71" s="8">
        <f t="shared" si="1"/>
        <v>0</v>
      </c>
      <c r="G71" s="23">
        <v>0</v>
      </c>
      <c r="H71" s="23"/>
    </row>
    <row r="72" spans="1:8" ht="35.25" customHeight="1">
      <c r="A72" s="20" t="s">
        <v>150</v>
      </c>
      <c r="B72" s="13" t="s">
        <v>48</v>
      </c>
      <c r="C72" s="13" t="s">
        <v>14</v>
      </c>
      <c r="D72" s="13" t="s">
        <v>149</v>
      </c>
      <c r="E72" s="13" t="s">
        <v>20</v>
      </c>
      <c r="F72" s="8">
        <f t="shared" si="1"/>
        <v>180000</v>
      </c>
      <c r="G72" s="23">
        <v>180000</v>
      </c>
      <c r="H72" s="23"/>
    </row>
    <row r="73" spans="1:8" ht="12.75">
      <c r="A73" s="15" t="s">
        <v>89</v>
      </c>
      <c r="B73" s="6" t="s">
        <v>44</v>
      </c>
      <c r="C73" s="7"/>
      <c r="D73" s="7"/>
      <c r="E73" s="7"/>
      <c r="F73" s="8">
        <f t="shared" si="1"/>
        <v>0</v>
      </c>
      <c r="G73" s="23">
        <f>G74</f>
        <v>0</v>
      </c>
      <c r="H73" s="23">
        <f>H74</f>
        <v>0</v>
      </c>
    </row>
    <row r="74" spans="1:8" ht="12.75">
      <c r="A74" s="12" t="s">
        <v>90</v>
      </c>
      <c r="B74" s="7" t="s">
        <v>44</v>
      </c>
      <c r="C74" s="7" t="s">
        <v>33</v>
      </c>
      <c r="D74" s="7" t="s">
        <v>91</v>
      </c>
      <c r="E74" s="7"/>
      <c r="F74" s="8">
        <f t="shared" si="1"/>
        <v>0</v>
      </c>
      <c r="G74" s="23">
        <f>G75</f>
        <v>0</v>
      </c>
      <c r="H74" s="23">
        <f>H75</f>
        <v>0</v>
      </c>
    </row>
    <row r="75" spans="1:8" ht="22.5">
      <c r="A75" s="12" t="s">
        <v>92</v>
      </c>
      <c r="B75" s="7" t="s">
        <v>44</v>
      </c>
      <c r="C75" s="7" t="s">
        <v>33</v>
      </c>
      <c r="D75" s="7" t="s">
        <v>91</v>
      </c>
      <c r="E75" s="7" t="s">
        <v>93</v>
      </c>
      <c r="F75" s="8">
        <f t="shared" si="1"/>
        <v>0</v>
      </c>
      <c r="G75" s="23"/>
      <c r="H75" s="23">
        <v>0</v>
      </c>
    </row>
    <row r="76" spans="1:8" ht="12.75">
      <c r="A76" s="17" t="s">
        <v>94</v>
      </c>
      <c r="B76" s="6" t="s">
        <v>95</v>
      </c>
      <c r="C76" s="7"/>
      <c r="D76" s="7"/>
      <c r="E76" s="7"/>
      <c r="F76" s="8">
        <f t="shared" si="1"/>
        <v>1616760</v>
      </c>
      <c r="G76" s="8">
        <f>G77</f>
        <v>1616760</v>
      </c>
      <c r="H76" s="8">
        <f>H77</f>
        <v>0</v>
      </c>
    </row>
    <row r="77" spans="1:8" ht="15" customHeight="1">
      <c r="A77" s="20" t="s">
        <v>96</v>
      </c>
      <c r="B77" s="24" t="s">
        <v>95</v>
      </c>
      <c r="C77" s="24" t="s">
        <v>23</v>
      </c>
      <c r="D77" s="7"/>
      <c r="E77" s="7"/>
      <c r="F77" s="8">
        <f t="shared" si="1"/>
        <v>1616760</v>
      </c>
      <c r="G77" s="25">
        <f>G78+G79</f>
        <v>1616760</v>
      </c>
      <c r="H77" s="26">
        <v>0</v>
      </c>
    </row>
    <row r="78" spans="1:8" ht="78.75">
      <c r="A78" s="20" t="s">
        <v>97</v>
      </c>
      <c r="B78" s="7" t="s">
        <v>95</v>
      </c>
      <c r="C78" s="7" t="s">
        <v>23</v>
      </c>
      <c r="D78" s="7" t="s">
        <v>98</v>
      </c>
      <c r="E78" s="7" t="s">
        <v>99</v>
      </c>
      <c r="F78" s="8">
        <f>G78+H78</f>
        <v>1519760</v>
      </c>
      <c r="G78" s="23">
        <v>1519760</v>
      </c>
      <c r="H78" s="23">
        <v>0</v>
      </c>
    </row>
    <row r="79" spans="1:8" ht="12.75">
      <c r="A79" s="20" t="s">
        <v>141</v>
      </c>
      <c r="B79" s="7" t="s">
        <v>95</v>
      </c>
      <c r="C79" s="7" t="s">
        <v>23</v>
      </c>
      <c r="D79" s="7" t="s">
        <v>144</v>
      </c>
      <c r="E79" s="7" t="s">
        <v>99</v>
      </c>
      <c r="F79" s="8">
        <f>G79+H79</f>
        <v>97000</v>
      </c>
      <c r="G79" s="23">
        <v>97000</v>
      </c>
      <c r="H79" s="23"/>
    </row>
    <row r="80" spans="1:8" ht="12.75">
      <c r="A80" s="27" t="s">
        <v>10</v>
      </c>
      <c r="B80" s="28"/>
      <c r="C80" s="28"/>
      <c r="D80" s="28"/>
      <c r="E80" s="28"/>
      <c r="F80" s="8">
        <f>G80+H80</f>
        <v>5099695</v>
      </c>
      <c r="G80" s="29">
        <f>G9+G25+G28+G37+G41+G64+G73+G76</f>
        <v>5099695</v>
      </c>
      <c r="H80" s="29">
        <f>H9+H26+H28+H37+H41+H64+H76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0"/>
  <sheetViews>
    <sheetView workbookViewId="0" topLeftCell="A73">
      <selection activeCell="J92" sqref="J92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148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1078062</v>
      </c>
      <c r="G9" s="8">
        <f>G10+G14+G20+G17</f>
        <v>1078062</v>
      </c>
      <c r="H9" s="8">
        <f>H10+H14+H20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576928</v>
      </c>
      <c r="G14" s="11">
        <f>G15</f>
        <v>576928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576928</v>
      </c>
      <c r="G15" s="14">
        <f>G16</f>
        <v>576928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576928</v>
      </c>
      <c r="G16" s="14">
        <v>576928</v>
      </c>
      <c r="H16" s="14">
        <v>0</v>
      </c>
    </row>
    <row r="17" spans="1:8" ht="22.5">
      <c r="A17" s="34" t="s">
        <v>125</v>
      </c>
      <c r="B17" s="13" t="s">
        <v>126</v>
      </c>
      <c r="C17" s="13" t="s">
        <v>127</v>
      </c>
      <c r="D17" s="13"/>
      <c r="E17" s="13"/>
      <c r="F17" s="8">
        <f t="shared" si="0"/>
        <v>40000</v>
      </c>
      <c r="G17" s="14">
        <f>G18+G19</f>
        <v>40000</v>
      </c>
      <c r="H17" s="14"/>
    </row>
    <row r="18" spans="1:8" ht="22.5">
      <c r="A18" s="12" t="s">
        <v>151</v>
      </c>
      <c r="B18" s="13" t="s">
        <v>14</v>
      </c>
      <c r="C18" s="13" t="s">
        <v>127</v>
      </c>
      <c r="D18" s="13" t="s">
        <v>128</v>
      </c>
      <c r="E18" s="13" t="s">
        <v>20</v>
      </c>
      <c r="F18" s="8">
        <f t="shared" si="0"/>
        <v>25000</v>
      </c>
      <c r="G18" s="14">
        <v>25000</v>
      </c>
      <c r="H18" s="14"/>
    </row>
    <row r="19" spans="1:8" ht="22.5">
      <c r="A19" s="12" t="s">
        <v>152</v>
      </c>
      <c r="B19" s="13" t="s">
        <v>14</v>
      </c>
      <c r="C19" s="13" t="s">
        <v>127</v>
      </c>
      <c r="D19" s="13" t="s">
        <v>140</v>
      </c>
      <c r="E19" s="13" t="s">
        <v>20</v>
      </c>
      <c r="F19" s="8">
        <f t="shared" si="0"/>
        <v>15000</v>
      </c>
      <c r="G19" s="14">
        <v>15000</v>
      </c>
      <c r="H19" s="14"/>
    </row>
    <row r="20" spans="1:8" ht="12.75">
      <c r="A20" s="9" t="s">
        <v>26</v>
      </c>
      <c r="B20" s="10" t="s">
        <v>14</v>
      </c>
      <c r="C20" s="10" t="s">
        <v>27</v>
      </c>
      <c r="D20" s="10"/>
      <c r="E20" s="10"/>
      <c r="F20" s="8">
        <f t="shared" si="0"/>
        <v>91134</v>
      </c>
      <c r="G20" s="11">
        <f>G23+G21</f>
        <v>91134</v>
      </c>
      <c r="H20" s="11">
        <v>0</v>
      </c>
    </row>
    <row r="21" spans="1:8" ht="33.75">
      <c r="A21" s="12" t="s">
        <v>142</v>
      </c>
      <c r="B21" s="10" t="s">
        <v>14</v>
      </c>
      <c r="C21" s="10" t="s">
        <v>27</v>
      </c>
      <c r="D21" s="10" t="s">
        <v>145</v>
      </c>
      <c r="E21" s="10"/>
      <c r="F21" s="8">
        <f t="shared" si="0"/>
        <v>9000</v>
      </c>
      <c r="G21" s="11">
        <f>G22</f>
        <v>9000</v>
      </c>
      <c r="H21" s="11"/>
    </row>
    <row r="22" spans="1:8" ht="22.5">
      <c r="A22" s="12" t="s">
        <v>143</v>
      </c>
      <c r="B22" s="10" t="s">
        <v>14</v>
      </c>
      <c r="C22" s="10" t="s">
        <v>27</v>
      </c>
      <c r="D22" s="10" t="s">
        <v>145</v>
      </c>
      <c r="E22" s="10" t="s">
        <v>20</v>
      </c>
      <c r="F22" s="8">
        <f t="shared" si="0"/>
        <v>9000</v>
      </c>
      <c r="G22" s="11">
        <v>9000</v>
      </c>
      <c r="H22" s="11"/>
    </row>
    <row r="23" spans="1:8" ht="23.25" customHeight="1">
      <c r="A23" s="12" t="s">
        <v>28</v>
      </c>
      <c r="B23" s="13" t="s">
        <v>14</v>
      </c>
      <c r="C23" s="13" t="s">
        <v>27</v>
      </c>
      <c r="D23" s="13" t="s">
        <v>29</v>
      </c>
      <c r="E23" s="13"/>
      <c r="F23" s="8">
        <f t="shared" si="0"/>
        <v>82134</v>
      </c>
      <c r="G23" s="14">
        <f>G24</f>
        <v>82134</v>
      </c>
      <c r="H23" s="14">
        <v>0</v>
      </c>
    </row>
    <row r="24" spans="1:8" ht="22.5">
      <c r="A24" s="12" t="s">
        <v>30</v>
      </c>
      <c r="B24" s="13" t="s">
        <v>14</v>
      </c>
      <c r="C24" s="13" t="s">
        <v>27</v>
      </c>
      <c r="D24" s="13" t="s">
        <v>29</v>
      </c>
      <c r="E24" s="13" t="s">
        <v>20</v>
      </c>
      <c r="F24" s="8">
        <f t="shared" si="0"/>
        <v>82134</v>
      </c>
      <c r="G24" s="14">
        <v>82134</v>
      </c>
      <c r="H24" s="14">
        <v>0</v>
      </c>
    </row>
    <row r="25" spans="1:8" ht="12.75">
      <c r="A25" s="15" t="s">
        <v>31</v>
      </c>
      <c r="B25" s="18" t="s">
        <v>16</v>
      </c>
      <c r="C25" s="13"/>
      <c r="D25" s="13"/>
      <c r="E25" s="13"/>
      <c r="F25" s="8">
        <f t="shared" si="0"/>
        <v>66401</v>
      </c>
      <c r="G25" s="14">
        <f>G26</f>
        <v>66401</v>
      </c>
      <c r="H25" s="16">
        <f>H26</f>
        <v>0</v>
      </c>
    </row>
    <row r="26" spans="1:8" ht="12.75">
      <c r="A26" s="12" t="s">
        <v>32</v>
      </c>
      <c r="B26" s="13" t="s">
        <v>16</v>
      </c>
      <c r="C26" s="13" t="s">
        <v>33</v>
      </c>
      <c r="D26" s="13" t="s">
        <v>34</v>
      </c>
      <c r="E26" s="13"/>
      <c r="F26" s="8">
        <f t="shared" si="0"/>
        <v>66401</v>
      </c>
      <c r="G26" s="14">
        <f>G27</f>
        <v>66401</v>
      </c>
      <c r="H26" s="14">
        <v>0</v>
      </c>
    </row>
    <row r="27" spans="1:8" ht="33.75">
      <c r="A27" s="12" t="s">
        <v>35</v>
      </c>
      <c r="B27" s="13" t="s">
        <v>16</v>
      </c>
      <c r="C27" s="13" t="s">
        <v>33</v>
      </c>
      <c r="D27" s="13" t="s">
        <v>34</v>
      </c>
      <c r="E27" s="13" t="s">
        <v>20</v>
      </c>
      <c r="F27" s="8">
        <f t="shared" si="0"/>
        <v>66401</v>
      </c>
      <c r="G27" s="14">
        <v>66401</v>
      </c>
      <c r="H27" s="14">
        <v>0</v>
      </c>
    </row>
    <row r="28" spans="1:8" ht="24">
      <c r="A28" s="17" t="s">
        <v>36</v>
      </c>
      <c r="B28" s="6" t="s">
        <v>33</v>
      </c>
      <c r="C28" s="7"/>
      <c r="D28" s="7"/>
      <c r="E28" s="7"/>
      <c r="F28" s="8">
        <f t="shared" si="0"/>
        <v>100000</v>
      </c>
      <c r="G28" s="8">
        <f>G29+G33</f>
        <v>100000</v>
      </c>
      <c r="H28" s="8">
        <v>0</v>
      </c>
    </row>
    <row r="29" spans="1:8" ht="42.75">
      <c r="A29" s="9" t="s">
        <v>37</v>
      </c>
      <c r="B29" s="10" t="s">
        <v>33</v>
      </c>
      <c r="C29" s="10" t="s">
        <v>38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39</v>
      </c>
      <c r="B30" s="13" t="s">
        <v>33</v>
      </c>
      <c r="C30" s="13" t="s">
        <v>38</v>
      </c>
      <c r="D30" s="13" t="s">
        <v>40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101</v>
      </c>
      <c r="B31" s="13" t="s">
        <v>33</v>
      </c>
      <c r="C31" s="13" t="s">
        <v>38</v>
      </c>
      <c r="D31" s="13" t="s">
        <v>41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42</v>
      </c>
      <c r="B32" s="13" t="s">
        <v>33</v>
      </c>
      <c r="C32" s="13" t="s">
        <v>38</v>
      </c>
      <c r="D32" s="13" t="s">
        <v>41</v>
      </c>
      <c r="E32" s="13" t="s">
        <v>43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100</v>
      </c>
      <c r="B33" s="13" t="s">
        <v>33</v>
      </c>
      <c r="C33" s="13" t="s">
        <v>27</v>
      </c>
      <c r="D33" s="13"/>
      <c r="E33" s="13"/>
      <c r="F33" s="8">
        <f t="shared" si="0"/>
        <v>100000</v>
      </c>
      <c r="G33" s="14">
        <f>G34+G36</f>
        <v>100000</v>
      </c>
      <c r="H33" s="14">
        <v>0</v>
      </c>
    </row>
    <row r="34" spans="1:8" ht="12.75">
      <c r="A34" s="12" t="s">
        <v>134</v>
      </c>
      <c r="B34" s="13" t="s">
        <v>33</v>
      </c>
      <c r="C34" s="13" t="s">
        <v>27</v>
      </c>
      <c r="D34" s="13" t="s">
        <v>132</v>
      </c>
      <c r="E34" s="13" t="s">
        <v>133</v>
      </c>
      <c r="F34" s="8">
        <f t="shared" si="0"/>
        <v>50000</v>
      </c>
      <c r="G34" s="14">
        <v>50000</v>
      </c>
      <c r="H34" s="14">
        <v>0</v>
      </c>
    </row>
    <row r="35" spans="1:8" ht="12.75">
      <c r="A35" s="12" t="s">
        <v>45</v>
      </c>
      <c r="B35" s="13" t="s">
        <v>33</v>
      </c>
      <c r="C35" s="13" t="s">
        <v>27</v>
      </c>
      <c r="D35" s="13" t="s">
        <v>102</v>
      </c>
      <c r="E35" s="13" t="s">
        <v>20</v>
      </c>
      <c r="F35" s="8">
        <f t="shared" si="0"/>
        <v>0</v>
      </c>
      <c r="G35" s="14">
        <v>0</v>
      </c>
      <c r="H35" s="14">
        <v>0</v>
      </c>
    </row>
    <row r="36" spans="1:8" ht="35.25" customHeight="1">
      <c r="A36" s="20" t="s">
        <v>150</v>
      </c>
      <c r="B36" s="13" t="s">
        <v>33</v>
      </c>
      <c r="C36" s="13" t="s">
        <v>27</v>
      </c>
      <c r="D36" s="13" t="s">
        <v>149</v>
      </c>
      <c r="E36" s="13" t="s">
        <v>20</v>
      </c>
      <c r="F36" s="8">
        <f>G36+H36</f>
        <v>50000</v>
      </c>
      <c r="G36" s="14">
        <v>50000</v>
      </c>
      <c r="H36" s="14"/>
    </row>
    <row r="37" spans="1:8" ht="12.75">
      <c r="A37" s="27" t="s">
        <v>46</v>
      </c>
      <c r="B37" s="18" t="s">
        <v>23</v>
      </c>
      <c r="C37" s="13"/>
      <c r="D37" s="13"/>
      <c r="E37" s="13"/>
      <c r="F37" s="8">
        <f t="shared" si="0"/>
        <v>56832</v>
      </c>
      <c r="G37" s="14">
        <f>G38+G40</f>
        <v>56832</v>
      </c>
      <c r="H37" s="14">
        <v>0</v>
      </c>
    </row>
    <row r="38" spans="1:8" ht="12.75">
      <c r="A38" s="15" t="s">
        <v>129</v>
      </c>
      <c r="B38" s="18" t="s">
        <v>23</v>
      </c>
      <c r="C38" s="13" t="s">
        <v>14</v>
      </c>
      <c r="D38" s="13"/>
      <c r="E38" s="13"/>
      <c r="F38" s="8">
        <f t="shared" si="0"/>
        <v>56832</v>
      </c>
      <c r="G38" s="14">
        <f>G39</f>
        <v>56832</v>
      </c>
      <c r="H38" s="14"/>
    </row>
    <row r="39" spans="1:8" ht="22.5">
      <c r="A39" s="35" t="s">
        <v>130</v>
      </c>
      <c r="B39" s="18" t="s">
        <v>23</v>
      </c>
      <c r="C39" s="13" t="s">
        <v>14</v>
      </c>
      <c r="D39" s="13" t="s">
        <v>131</v>
      </c>
      <c r="E39" s="13" t="s">
        <v>20</v>
      </c>
      <c r="F39" s="8">
        <f t="shared" si="0"/>
        <v>56832</v>
      </c>
      <c r="G39" s="14">
        <v>56832</v>
      </c>
      <c r="H39" s="14"/>
    </row>
    <row r="40" spans="1:8" ht="12.75">
      <c r="A40" s="12" t="s">
        <v>47</v>
      </c>
      <c r="B40" s="13" t="s">
        <v>23</v>
      </c>
      <c r="C40" s="13" t="s">
        <v>48</v>
      </c>
      <c r="D40" s="13"/>
      <c r="E40" s="13"/>
      <c r="F40" s="8">
        <f t="shared" si="0"/>
        <v>0</v>
      </c>
      <c r="G40" s="14">
        <v>0</v>
      </c>
      <c r="H40" s="14">
        <v>0</v>
      </c>
    </row>
    <row r="41" spans="1:8" ht="12.75">
      <c r="A41" s="12" t="s">
        <v>49</v>
      </c>
      <c r="B41" s="13" t="s">
        <v>23</v>
      </c>
      <c r="C41" s="13" t="s">
        <v>48</v>
      </c>
      <c r="D41" s="13" t="s">
        <v>50</v>
      </c>
      <c r="E41" s="13" t="s">
        <v>51</v>
      </c>
      <c r="F41" s="8">
        <f t="shared" si="0"/>
        <v>0</v>
      </c>
      <c r="G41" s="14">
        <v>0</v>
      </c>
      <c r="H41" s="14">
        <v>0</v>
      </c>
    </row>
    <row r="42" spans="1:8" ht="12.75">
      <c r="A42" s="17" t="s">
        <v>52</v>
      </c>
      <c r="B42" s="6" t="s">
        <v>53</v>
      </c>
      <c r="C42" s="7"/>
      <c r="D42" s="7"/>
      <c r="E42" s="7"/>
      <c r="F42" s="8">
        <f t="shared" si="0"/>
        <v>1703870</v>
      </c>
      <c r="G42" s="8">
        <f>G43+G48+G55+G62</f>
        <v>1703870</v>
      </c>
      <c r="H42" s="8">
        <f>H43+H48</f>
        <v>0</v>
      </c>
    </row>
    <row r="43" spans="1:8" ht="12.75">
      <c r="A43" s="19" t="s">
        <v>54</v>
      </c>
      <c r="B43" s="18" t="s">
        <v>53</v>
      </c>
      <c r="C43" s="18" t="s">
        <v>14</v>
      </c>
      <c r="D43" s="18"/>
      <c r="E43" s="18"/>
      <c r="F43" s="8">
        <f t="shared" si="0"/>
        <v>396000</v>
      </c>
      <c r="G43" s="16">
        <f>G44</f>
        <v>396000</v>
      </c>
      <c r="H43" s="16">
        <v>0</v>
      </c>
    </row>
    <row r="44" spans="1:8" ht="12.75">
      <c r="A44" s="20" t="s">
        <v>55</v>
      </c>
      <c r="B44" s="13" t="s">
        <v>53</v>
      </c>
      <c r="C44" s="13" t="s">
        <v>14</v>
      </c>
      <c r="D44" s="13" t="s">
        <v>56</v>
      </c>
      <c r="E44" s="13"/>
      <c r="F44" s="8">
        <f t="shared" si="0"/>
        <v>396000</v>
      </c>
      <c r="G44" s="14">
        <f>G46+G45+G47</f>
        <v>396000</v>
      </c>
      <c r="H44" s="14">
        <v>0</v>
      </c>
    </row>
    <row r="45" spans="1:8" ht="33.75">
      <c r="A45" s="20" t="s">
        <v>57</v>
      </c>
      <c r="B45" s="13" t="s">
        <v>53</v>
      </c>
      <c r="C45" s="13" t="s">
        <v>14</v>
      </c>
      <c r="D45" s="13" t="s">
        <v>58</v>
      </c>
      <c r="E45" s="13" t="s">
        <v>20</v>
      </c>
      <c r="F45" s="8">
        <f t="shared" si="0"/>
        <v>50000</v>
      </c>
      <c r="G45" s="14">
        <v>50000</v>
      </c>
      <c r="H45" s="14"/>
    </row>
    <row r="46" spans="1:8" ht="33.75">
      <c r="A46" s="20" t="s">
        <v>59</v>
      </c>
      <c r="B46" s="13" t="s">
        <v>53</v>
      </c>
      <c r="C46" s="13" t="s">
        <v>14</v>
      </c>
      <c r="D46" s="13" t="s">
        <v>60</v>
      </c>
      <c r="E46" s="13" t="s">
        <v>20</v>
      </c>
      <c r="F46" s="8">
        <f aca="true" t="shared" si="1" ref="F46:F80">G46+H46</f>
        <v>0</v>
      </c>
      <c r="G46" s="14">
        <v>0</v>
      </c>
      <c r="H46" s="14">
        <v>0</v>
      </c>
    </row>
    <row r="47" spans="1:8" ht="33" customHeight="1">
      <c r="A47" s="20" t="s">
        <v>150</v>
      </c>
      <c r="B47" s="13" t="s">
        <v>53</v>
      </c>
      <c r="C47" s="13" t="s">
        <v>14</v>
      </c>
      <c r="D47" s="13" t="s">
        <v>149</v>
      </c>
      <c r="E47" s="13" t="s">
        <v>20</v>
      </c>
      <c r="F47" s="8">
        <f>G47+H47</f>
        <v>346000</v>
      </c>
      <c r="G47" s="14">
        <v>346000</v>
      </c>
      <c r="H47" s="14"/>
    </row>
    <row r="48" spans="1:8" ht="12.75">
      <c r="A48" s="19" t="s">
        <v>61</v>
      </c>
      <c r="B48" s="10" t="s">
        <v>53</v>
      </c>
      <c r="C48" s="10" t="s">
        <v>16</v>
      </c>
      <c r="D48" s="10"/>
      <c r="E48" s="10"/>
      <c r="F48" s="8">
        <f t="shared" si="1"/>
        <v>1159000</v>
      </c>
      <c r="G48" s="11">
        <f>G49+G51</f>
        <v>1159000</v>
      </c>
      <c r="H48" s="11">
        <f>H49</f>
        <v>0</v>
      </c>
    </row>
    <row r="49" spans="1:8" ht="12.75">
      <c r="A49" s="20" t="s">
        <v>62</v>
      </c>
      <c r="B49" s="13" t="s">
        <v>53</v>
      </c>
      <c r="C49" s="13" t="s">
        <v>16</v>
      </c>
      <c r="D49" s="13" t="s">
        <v>63</v>
      </c>
      <c r="E49" s="13"/>
      <c r="F49" s="8">
        <f t="shared" si="1"/>
        <v>97800</v>
      </c>
      <c r="G49" s="14">
        <f>G50</f>
        <v>97800</v>
      </c>
      <c r="H49" s="14">
        <f>H50</f>
        <v>0</v>
      </c>
    </row>
    <row r="50" spans="1:8" ht="11.25" customHeight="1">
      <c r="A50" s="20" t="s">
        <v>64</v>
      </c>
      <c r="B50" s="13" t="s">
        <v>53</v>
      </c>
      <c r="C50" s="13" t="s">
        <v>16</v>
      </c>
      <c r="D50" s="13" t="s">
        <v>65</v>
      </c>
      <c r="E50" s="13" t="s">
        <v>20</v>
      </c>
      <c r="F50" s="8">
        <f t="shared" si="1"/>
        <v>97800</v>
      </c>
      <c r="G50" s="14">
        <v>97800</v>
      </c>
      <c r="H50" s="14">
        <v>0</v>
      </c>
    </row>
    <row r="51" spans="1:8" ht="21.75" customHeight="1">
      <c r="A51" s="20" t="s">
        <v>138</v>
      </c>
      <c r="B51" s="13" t="s">
        <v>53</v>
      </c>
      <c r="C51" s="13" t="s">
        <v>16</v>
      </c>
      <c r="D51" s="13" t="s">
        <v>139</v>
      </c>
      <c r="E51" s="13"/>
      <c r="F51" s="8">
        <f t="shared" si="1"/>
        <v>1061200</v>
      </c>
      <c r="G51" s="14">
        <f>G52+G53+G54</f>
        <v>1061200</v>
      </c>
      <c r="H51" s="14"/>
    </row>
    <row r="52" spans="1:8" ht="22.5" customHeight="1">
      <c r="A52" s="20" t="s">
        <v>136</v>
      </c>
      <c r="B52" s="13" t="s">
        <v>53</v>
      </c>
      <c r="C52" s="13" t="s">
        <v>16</v>
      </c>
      <c r="D52" s="13" t="s">
        <v>135</v>
      </c>
      <c r="E52" s="13" t="s">
        <v>20</v>
      </c>
      <c r="F52" s="8">
        <f t="shared" si="1"/>
        <v>759400</v>
      </c>
      <c r="G52" s="14">
        <v>759400</v>
      </c>
      <c r="H52" s="14"/>
    </row>
    <row r="53" spans="1:8" ht="22.5" customHeight="1">
      <c r="A53" s="20" t="s">
        <v>137</v>
      </c>
      <c r="B53" s="13" t="s">
        <v>53</v>
      </c>
      <c r="C53" s="13" t="s">
        <v>16</v>
      </c>
      <c r="D53" s="13" t="s">
        <v>146</v>
      </c>
      <c r="E53" s="13" t="s">
        <v>20</v>
      </c>
      <c r="F53" s="8">
        <f t="shared" si="1"/>
        <v>227800</v>
      </c>
      <c r="G53" s="14">
        <v>227800</v>
      </c>
      <c r="H53" s="14"/>
    </row>
    <row r="54" spans="1:8" ht="35.25" customHeight="1">
      <c r="A54" s="20" t="s">
        <v>150</v>
      </c>
      <c r="B54" s="13" t="s">
        <v>53</v>
      </c>
      <c r="C54" s="13" t="s">
        <v>16</v>
      </c>
      <c r="D54" s="13" t="s">
        <v>149</v>
      </c>
      <c r="E54" s="13" t="s">
        <v>20</v>
      </c>
      <c r="F54" s="8">
        <f>G54+H54</f>
        <v>74000</v>
      </c>
      <c r="G54" s="14">
        <v>74000</v>
      </c>
      <c r="H54" s="14"/>
    </row>
    <row r="55" spans="1:8" ht="12.75">
      <c r="A55" s="19" t="s">
        <v>66</v>
      </c>
      <c r="B55" s="18" t="s">
        <v>53</v>
      </c>
      <c r="C55" s="18" t="s">
        <v>33</v>
      </c>
      <c r="D55" s="13"/>
      <c r="E55" s="13"/>
      <c r="F55" s="8">
        <f t="shared" si="1"/>
        <v>148870</v>
      </c>
      <c r="G55" s="16">
        <f>G56</f>
        <v>148870</v>
      </c>
      <c r="H55" s="16">
        <f>H56</f>
        <v>0</v>
      </c>
    </row>
    <row r="56" spans="1:8" ht="12.75">
      <c r="A56" s="20" t="s">
        <v>66</v>
      </c>
      <c r="B56" s="13" t="s">
        <v>53</v>
      </c>
      <c r="C56" s="13" t="s">
        <v>33</v>
      </c>
      <c r="D56" s="13" t="s">
        <v>67</v>
      </c>
      <c r="E56" s="13"/>
      <c r="F56" s="8">
        <f t="shared" si="1"/>
        <v>148870</v>
      </c>
      <c r="G56" s="16">
        <f>G57+G58+G59+G60+G61</f>
        <v>148870</v>
      </c>
      <c r="H56" s="16">
        <f>H57+H58+H59+H60+H61</f>
        <v>0</v>
      </c>
    </row>
    <row r="57" spans="1:8" ht="12.75">
      <c r="A57" s="20" t="s">
        <v>68</v>
      </c>
      <c r="B57" s="13" t="s">
        <v>53</v>
      </c>
      <c r="C57" s="13" t="s">
        <v>33</v>
      </c>
      <c r="D57" s="13" t="s">
        <v>69</v>
      </c>
      <c r="E57" s="13" t="s">
        <v>20</v>
      </c>
      <c r="F57" s="8">
        <f t="shared" si="1"/>
        <v>82970</v>
      </c>
      <c r="G57" s="14">
        <v>82970</v>
      </c>
      <c r="H57" s="14"/>
    </row>
    <row r="58" spans="1:8" ht="31.5" customHeight="1">
      <c r="A58" s="20" t="s">
        <v>70</v>
      </c>
      <c r="B58" s="13" t="s">
        <v>53</v>
      </c>
      <c r="C58" s="13" t="s">
        <v>33</v>
      </c>
      <c r="D58" s="13" t="s">
        <v>71</v>
      </c>
      <c r="E58" s="13" t="s">
        <v>20</v>
      </c>
      <c r="F58" s="8">
        <f t="shared" si="1"/>
        <v>32420</v>
      </c>
      <c r="G58" s="14">
        <v>32420</v>
      </c>
      <c r="H58" s="14"/>
    </row>
    <row r="59" spans="1:8" ht="12.75">
      <c r="A59" s="20" t="s">
        <v>72</v>
      </c>
      <c r="B59" s="13" t="s">
        <v>53</v>
      </c>
      <c r="C59" s="13" t="s">
        <v>33</v>
      </c>
      <c r="D59" s="13" t="s">
        <v>73</v>
      </c>
      <c r="E59" s="13" t="s">
        <v>20</v>
      </c>
      <c r="F59" s="8">
        <f t="shared" si="1"/>
        <v>0</v>
      </c>
      <c r="G59" s="14">
        <v>0</v>
      </c>
      <c r="H59" s="14"/>
    </row>
    <row r="60" spans="1:8" ht="12.75">
      <c r="A60" s="20" t="s">
        <v>74</v>
      </c>
      <c r="B60" s="13" t="s">
        <v>53</v>
      </c>
      <c r="C60" s="13" t="s">
        <v>33</v>
      </c>
      <c r="D60" s="13" t="s">
        <v>75</v>
      </c>
      <c r="E60" s="13" t="s">
        <v>20</v>
      </c>
      <c r="F60" s="8">
        <f t="shared" si="1"/>
        <v>6000</v>
      </c>
      <c r="G60" s="14">
        <v>6000</v>
      </c>
      <c r="H60" s="14"/>
    </row>
    <row r="61" spans="1:8" ht="22.5">
      <c r="A61" s="20" t="s">
        <v>76</v>
      </c>
      <c r="B61" s="13" t="s">
        <v>53</v>
      </c>
      <c r="C61" s="13" t="s">
        <v>33</v>
      </c>
      <c r="D61" s="13" t="s">
        <v>77</v>
      </c>
      <c r="E61" s="13" t="s">
        <v>20</v>
      </c>
      <c r="F61" s="8">
        <f t="shared" si="1"/>
        <v>27480</v>
      </c>
      <c r="G61" s="14">
        <v>27480</v>
      </c>
      <c r="H61" s="14"/>
    </row>
    <row r="62" spans="1:8" ht="22.5" customHeight="1">
      <c r="A62" s="36" t="s">
        <v>153</v>
      </c>
      <c r="B62" s="10" t="s">
        <v>53</v>
      </c>
      <c r="C62" s="10" t="s">
        <v>53</v>
      </c>
      <c r="D62" s="13"/>
      <c r="E62" s="13"/>
      <c r="F62" s="8">
        <f>G62+H62</f>
        <v>0</v>
      </c>
      <c r="G62" s="14">
        <f>G63</f>
        <v>0</v>
      </c>
      <c r="H62" s="14"/>
    </row>
    <row r="63" spans="1:8" ht="35.25" customHeight="1">
      <c r="A63" s="20" t="s">
        <v>150</v>
      </c>
      <c r="B63" s="13" t="s">
        <v>53</v>
      </c>
      <c r="C63" s="13" t="s">
        <v>53</v>
      </c>
      <c r="D63" s="13" t="s">
        <v>149</v>
      </c>
      <c r="E63" s="13" t="s">
        <v>20</v>
      </c>
      <c r="F63" s="8">
        <f>G63+H63</f>
        <v>0</v>
      </c>
      <c r="G63" s="14">
        <v>0</v>
      </c>
      <c r="H63" s="14"/>
    </row>
    <row r="64" spans="1:8" ht="24">
      <c r="A64" s="17" t="s">
        <v>78</v>
      </c>
      <c r="B64" s="6" t="s">
        <v>48</v>
      </c>
      <c r="C64" s="6"/>
      <c r="D64" s="6"/>
      <c r="E64" s="6"/>
      <c r="F64" s="8">
        <f t="shared" si="1"/>
        <v>180000</v>
      </c>
      <c r="G64" s="8">
        <f>G65</f>
        <v>180000</v>
      </c>
      <c r="H64" s="8">
        <f>H65</f>
        <v>0</v>
      </c>
    </row>
    <row r="65" spans="1:8" ht="12.75">
      <c r="A65" s="21" t="s">
        <v>79</v>
      </c>
      <c r="B65" s="6" t="s">
        <v>48</v>
      </c>
      <c r="C65" s="6" t="s">
        <v>14</v>
      </c>
      <c r="D65" s="6"/>
      <c r="E65" s="6"/>
      <c r="F65" s="8">
        <f t="shared" si="1"/>
        <v>180000</v>
      </c>
      <c r="G65" s="8">
        <f>G66+G69+G72</f>
        <v>180000</v>
      </c>
      <c r="H65" s="8">
        <f>H66+H69</f>
        <v>0</v>
      </c>
    </row>
    <row r="66" spans="1:8" ht="25.5" customHeight="1">
      <c r="A66" s="20" t="s">
        <v>80</v>
      </c>
      <c r="B66" s="7" t="s">
        <v>48</v>
      </c>
      <c r="C66" s="7" t="s">
        <v>14</v>
      </c>
      <c r="D66" s="7" t="s">
        <v>81</v>
      </c>
      <c r="E66" s="7"/>
      <c r="F66" s="8">
        <f t="shared" si="1"/>
        <v>0</v>
      </c>
      <c r="G66" s="23">
        <f>G67</f>
        <v>0</v>
      </c>
      <c r="H66" s="23"/>
    </row>
    <row r="67" spans="1:8" ht="22.5">
      <c r="A67" s="20" t="s">
        <v>82</v>
      </c>
      <c r="B67" s="7" t="s">
        <v>48</v>
      </c>
      <c r="C67" s="7" t="s">
        <v>14</v>
      </c>
      <c r="D67" s="7" t="s">
        <v>83</v>
      </c>
      <c r="E67" s="7"/>
      <c r="F67" s="8">
        <f t="shared" si="1"/>
        <v>0</v>
      </c>
      <c r="G67" s="23">
        <f>G68</f>
        <v>0</v>
      </c>
      <c r="H67" s="23"/>
    </row>
    <row r="68" spans="1:8" ht="15" customHeight="1">
      <c r="A68" s="20" t="s">
        <v>84</v>
      </c>
      <c r="B68" s="7" t="s">
        <v>48</v>
      </c>
      <c r="C68" s="7" t="s">
        <v>14</v>
      </c>
      <c r="D68" s="7" t="s">
        <v>83</v>
      </c>
      <c r="E68" s="7" t="s">
        <v>85</v>
      </c>
      <c r="F68" s="8">
        <f t="shared" si="1"/>
        <v>0</v>
      </c>
      <c r="G68" s="23">
        <v>0</v>
      </c>
      <c r="H68" s="23"/>
    </row>
    <row r="69" spans="1:8" ht="12.75">
      <c r="A69" s="20" t="s">
        <v>86</v>
      </c>
      <c r="B69" s="7" t="s">
        <v>48</v>
      </c>
      <c r="C69" s="7" t="s">
        <v>14</v>
      </c>
      <c r="D69" s="7" t="s">
        <v>87</v>
      </c>
      <c r="E69" s="7"/>
      <c r="F69" s="8">
        <f t="shared" si="1"/>
        <v>0</v>
      </c>
      <c r="G69" s="23">
        <f>G70</f>
        <v>0</v>
      </c>
      <c r="H69" s="23"/>
    </row>
    <row r="70" spans="1:8" ht="22.5">
      <c r="A70" s="20" t="s">
        <v>82</v>
      </c>
      <c r="B70" s="7" t="s">
        <v>48</v>
      </c>
      <c r="C70" s="7" t="s">
        <v>14</v>
      </c>
      <c r="D70" s="7" t="s">
        <v>88</v>
      </c>
      <c r="E70" s="7"/>
      <c r="F70" s="8">
        <f t="shared" si="1"/>
        <v>0</v>
      </c>
      <c r="G70" s="23">
        <f>G71</f>
        <v>0</v>
      </c>
      <c r="H70" s="23"/>
    </row>
    <row r="71" spans="1:8" ht="15.75" customHeight="1">
      <c r="A71" s="20" t="s">
        <v>84</v>
      </c>
      <c r="B71" s="7" t="s">
        <v>48</v>
      </c>
      <c r="C71" s="7" t="s">
        <v>14</v>
      </c>
      <c r="D71" s="7" t="s">
        <v>88</v>
      </c>
      <c r="E71" s="7" t="s">
        <v>85</v>
      </c>
      <c r="F71" s="8">
        <f t="shared" si="1"/>
        <v>0</v>
      </c>
      <c r="G71" s="23">
        <v>0</v>
      </c>
      <c r="H71" s="23"/>
    </row>
    <row r="72" spans="1:8" ht="35.25" customHeight="1">
      <c r="A72" s="20" t="s">
        <v>150</v>
      </c>
      <c r="B72" s="13" t="s">
        <v>48</v>
      </c>
      <c r="C72" s="13" t="s">
        <v>14</v>
      </c>
      <c r="D72" s="13" t="s">
        <v>149</v>
      </c>
      <c r="E72" s="13" t="s">
        <v>20</v>
      </c>
      <c r="F72" s="8">
        <f>G72+H72</f>
        <v>180000</v>
      </c>
      <c r="G72" s="23">
        <v>180000</v>
      </c>
      <c r="H72" s="23"/>
    </row>
    <row r="73" spans="1:8" ht="12.75">
      <c r="A73" s="15" t="s">
        <v>89</v>
      </c>
      <c r="B73" s="6" t="s">
        <v>44</v>
      </c>
      <c r="C73" s="7"/>
      <c r="D73" s="7"/>
      <c r="E73" s="7"/>
      <c r="F73" s="8">
        <f t="shared" si="1"/>
        <v>0</v>
      </c>
      <c r="G73" s="23">
        <f>G74</f>
        <v>0</v>
      </c>
      <c r="H73" s="23">
        <f>H74</f>
        <v>0</v>
      </c>
    </row>
    <row r="74" spans="1:8" ht="12.75">
      <c r="A74" s="12" t="s">
        <v>90</v>
      </c>
      <c r="B74" s="7" t="s">
        <v>44</v>
      </c>
      <c r="C74" s="7" t="s">
        <v>33</v>
      </c>
      <c r="D74" s="7" t="s">
        <v>91</v>
      </c>
      <c r="E74" s="7"/>
      <c r="F74" s="8">
        <f t="shared" si="1"/>
        <v>0</v>
      </c>
      <c r="G74" s="23">
        <f>G75</f>
        <v>0</v>
      </c>
      <c r="H74" s="23">
        <f>H75</f>
        <v>0</v>
      </c>
    </row>
    <row r="75" spans="1:8" ht="22.5">
      <c r="A75" s="12" t="s">
        <v>92</v>
      </c>
      <c r="B75" s="7" t="s">
        <v>44</v>
      </c>
      <c r="C75" s="7" t="s">
        <v>33</v>
      </c>
      <c r="D75" s="7" t="s">
        <v>91</v>
      </c>
      <c r="E75" s="7" t="s">
        <v>93</v>
      </c>
      <c r="F75" s="8">
        <f t="shared" si="1"/>
        <v>0</v>
      </c>
      <c r="G75" s="23"/>
      <c r="H75" s="23">
        <v>0</v>
      </c>
    </row>
    <row r="76" spans="1:8" ht="12.75">
      <c r="A76" s="17" t="s">
        <v>94</v>
      </c>
      <c r="B76" s="6" t="s">
        <v>95</v>
      </c>
      <c r="C76" s="7"/>
      <c r="D76" s="7"/>
      <c r="E76" s="7"/>
      <c r="F76" s="8">
        <f t="shared" si="1"/>
        <v>1616760</v>
      </c>
      <c r="G76" s="8">
        <f>G77</f>
        <v>1616760</v>
      </c>
      <c r="H76" s="8">
        <f>H77</f>
        <v>0</v>
      </c>
    </row>
    <row r="77" spans="1:8" ht="15" customHeight="1">
      <c r="A77" s="20" t="s">
        <v>96</v>
      </c>
      <c r="B77" s="24" t="s">
        <v>95</v>
      </c>
      <c r="C77" s="24" t="s">
        <v>23</v>
      </c>
      <c r="D77" s="7"/>
      <c r="E77" s="7"/>
      <c r="F77" s="8">
        <f t="shared" si="1"/>
        <v>1616760</v>
      </c>
      <c r="G77" s="25">
        <f>G78+G79</f>
        <v>1616760</v>
      </c>
      <c r="H77" s="26">
        <v>0</v>
      </c>
    </row>
    <row r="78" spans="1:8" ht="78.75">
      <c r="A78" s="20" t="s">
        <v>97</v>
      </c>
      <c r="B78" s="7" t="s">
        <v>95</v>
      </c>
      <c r="C78" s="7" t="s">
        <v>23</v>
      </c>
      <c r="D78" s="7" t="s">
        <v>98</v>
      </c>
      <c r="E78" s="7" t="s">
        <v>99</v>
      </c>
      <c r="F78" s="8">
        <f t="shared" si="1"/>
        <v>1519760</v>
      </c>
      <c r="G78" s="23">
        <v>1519760</v>
      </c>
      <c r="H78" s="23">
        <v>0</v>
      </c>
    </row>
    <row r="79" spans="1:8" ht="12.75">
      <c r="A79" s="20" t="s">
        <v>141</v>
      </c>
      <c r="B79" s="7" t="s">
        <v>95</v>
      </c>
      <c r="C79" s="7" t="s">
        <v>23</v>
      </c>
      <c r="D79" s="7" t="s">
        <v>144</v>
      </c>
      <c r="E79" s="7" t="s">
        <v>99</v>
      </c>
      <c r="F79" s="8">
        <f t="shared" si="1"/>
        <v>97000</v>
      </c>
      <c r="G79" s="23">
        <v>97000</v>
      </c>
      <c r="H79" s="23"/>
    </row>
    <row r="80" spans="1:8" ht="12.75">
      <c r="A80" s="27" t="s">
        <v>10</v>
      </c>
      <c r="B80" s="28"/>
      <c r="C80" s="28"/>
      <c r="D80" s="28"/>
      <c r="E80" s="28"/>
      <c r="F80" s="8">
        <f t="shared" si="1"/>
        <v>4801925</v>
      </c>
      <c r="G80" s="29">
        <f>G9+G25+G28+G37+G42+G64+G73+G76</f>
        <v>4801925</v>
      </c>
      <c r="H80" s="29">
        <f>H9+H26+H28+H37+H42+H64+H76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5"/>
  <sheetViews>
    <sheetView workbookViewId="0" topLeftCell="A67">
      <selection activeCell="G73" sqref="G7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147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1078062</v>
      </c>
      <c r="G9" s="8">
        <f>G10+G14+G21+G17</f>
        <v>1078062</v>
      </c>
      <c r="H9" s="8">
        <f>H10+H14+H21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56">G14+H14</f>
        <v>576928</v>
      </c>
      <c r="G14" s="11">
        <f>G15</f>
        <v>576928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576928</v>
      </c>
      <c r="G15" s="14">
        <f>G16</f>
        <v>576928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576928</v>
      </c>
      <c r="G16" s="14">
        <v>576928</v>
      </c>
      <c r="H16" s="14">
        <v>0</v>
      </c>
    </row>
    <row r="17" spans="1:8" ht="22.5">
      <c r="A17" s="34" t="s">
        <v>125</v>
      </c>
      <c r="B17" s="13" t="s">
        <v>126</v>
      </c>
      <c r="C17" s="13" t="s">
        <v>127</v>
      </c>
      <c r="D17" s="13"/>
      <c r="E17" s="13"/>
      <c r="F17" s="8">
        <f t="shared" si="0"/>
        <v>40000</v>
      </c>
      <c r="G17" s="14">
        <f>G18</f>
        <v>40000</v>
      </c>
      <c r="H17" s="14"/>
    </row>
    <row r="18" spans="1:8" ht="12.75">
      <c r="A18" s="12"/>
      <c r="B18" s="13" t="s">
        <v>14</v>
      </c>
      <c r="C18" s="13" t="s">
        <v>127</v>
      </c>
      <c r="D18" s="13" t="s">
        <v>128</v>
      </c>
      <c r="E18" s="13"/>
      <c r="F18" s="8">
        <f t="shared" si="0"/>
        <v>40000</v>
      </c>
      <c r="G18" s="14">
        <f>G19+G20</f>
        <v>40000</v>
      </c>
      <c r="H18" s="14"/>
    </row>
    <row r="19" spans="1:8" ht="12.75">
      <c r="A19" s="12"/>
      <c r="B19" s="13" t="s">
        <v>14</v>
      </c>
      <c r="C19" s="13" t="s">
        <v>127</v>
      </c>
      <c r="D19" s="13" t="s">
        <v>128</v>
      </c>
      <c r="E19" s="13" t="s">
        <v>20</v>
      </c>
      <c r="F19" s="8">
        <f>G19+H19</f>
        <v>25000</v>
      </c>
      <c r="G19" s="14">
        <v>25000</v>
      </c>
      <c r="H19" s="14"/>
    </row>
    <row r="20" spans="1:8" ht="12.75">
      <c r="A20" s="12"/>
      <c r="B20" s="13" t="s">
        <v>14</v>
      </c>
      <c r="C20" s="13" t="s">
        <v>127</v>
      </c>
      <c r="D20" s="13" t="s">
        <v>140</v>
      </c>
      <c r="E20" s="13" t="s">
        <v>20</v>
      </c>
      <c r="F20" s="8">
        <f>G20+H20</f>
        <v>15000</v>
      </c>
      <c r="G20" s="14">
        <v>15000</v>
      </c>
      <c r="H20" s="14"/>
    </row>
    <row r="21" spans="1:8" ht="12.75">
      <c r="A21" s="9" t="s">
        <v>26</v>
      </c>
      <c r="B21" s="10" t="s">
        <v>14</v>
      </c>
      <c r="C21" s="10" t="s">
        <v>27</v>
      </c>
      <c r="D21" s="10"/>
      <c r="E21" s="10"/>
      <c r="F21" s="8">
        <f t="shared" si="0"/>
        <v>91134</v>
      </c>
      <c r="G21" s="11">
        <f>G24+G22</f>
        <v>91134</v>
      </c>
      <c r="H21" s="11">
        <v>0</v>
      </c>
    </row>
    <row r="22" spans="1:8" ht="33.75">
      <c r="A22" s="12" t="s">
        <v>142</v>
      </c>
      <c r="B22" s="10" t="s">
        <v>14</v>
      </c>
      <c r="C22" s="10" t="s">
        <v>27</v>
      </c>
      <c r="D22" s="10" t="s">
        <v>145</v>
      </c>
      <c r="E22" s="10"/>
      <c r="F22" s="8">
        <f t="shared" si="0"/>
        <v>9000</v>
      </c>
      <c r="G22" s="11">
        <f>G23</f>
        <v>9000</v>
      </c>
      <c r="H22" s="11"/>
    </row>
    <row r="23" spans="1:8" ht="22.5">
      <c r="A23" s="12" t="s">
        <v>143</v>
      </c>
      <c r="B23" s="10" t="s">
        <v>14</v>
      </c>
      <c r="C23" s="10" t="s">
        <v>27</v>
      </c>
      <c r="D23" s="10" t="s">
        <v>145</v>
      </c>
      <c r="E23" s="10" t="s">
        <v>20</v>
      </c>
      <c r="F23" s="8">
        <f t="shared" si="0"/>
        <v>9000</v>
      </c>
      <c r="G23" s="11">
        <v>9000</v>
      </c>
      <c r="H23" s="11"/>
    </row>
    <row r="24" spans="1:8" ht="23.25" customHeight="1">
      <c r="A24" s="12" t="s">
        <v>28</v>
      </c>
      <c r="B24" s="13" t="s">
        <v>14</v>
      </c>
      <c r="C24" s="13" t="s">
        <v>27</v>
      </c>
      <c r="D24" s="13" t="s">
        <v>29</v>
      </c>
      <c r="E24" s="13"/>
      <c r="F24" s="8">
        <f t="shared" si="0"/>
        <v>82134</v>
      </c>
      <c r="G24" s="14">
        <f>G25</f>
        <v>82134</v>
      </c>
      <c r="H24" s="14">
        <v>0</v>
      </c>
    </row>
    <row r="25" spans="1:8" ht="22.5">
      <c r="A25" s="12" t="s">
        <v>30</v>
      </c>
      <c r="B25" s="13" t="s">
        <v>14</v>
      </c>
      <c r="C25" s="13" t="s">
        <v>27</v>
      </c>
      <c r="D25" s="13" t="s">
        <v>29</v>
      </c>
      <c r="E25" s="13" t="s">
        <v>20</v>
      </c>
      <c r="F25" s="8">
        <f t="shared" si="0"/>
        <v>82134</v>
      </c>
      <c r="G25" s="14">
        <v>82134</v>
      </c>
      <c r="H25" s="14">
        <v>0</v>
      </c>
    </row>
    <row r="26" spans="1:8" ht="12.75">
      <c r="A26" s="15" t="s">
        <v>31</v>
      </c>
      <c r="B26" s="18" t="s">
        <v>16</v>
      </c>
      <c r="C26" s="13"/>
      <c r="D26" s="13"/>
      <c r="E26" s="13"/>
      <c r="F26" s="8">
        <f t="shared" si="0"/>
        <v>66401</v>
      </c>
      <c r="G26" s="14">
        <f>G27</f>
        <v>66401</v>
      </c>
      <c r="H26" s="16">
        <f>H27</f>
        <v>0</v>
      </c>
    </row>
    <row r="27" spans="1:8" ht="12.75">
      <c r="A27" s="12" t="s">
        <v>32</v>
      </c>
      <c r="B27" s="13" t="s">
        <v>16</v>
      </c>
      <c r="C27" s="13" t="s">
        <v>33</v>
      </c>
      <c r="D27" s="13" t="s">
        <v>34</v>
      </c>
      <c r="E27" s="13"/>
      <c r="F27" s="8">
        <f t="shared" si="0"/>
        <v>66401</v>
      </c>
      <c r="G27" s="14">
        <f>G28</f>
        <v>66401</v>
      </c>
      <c r="H27" s="14">
        <v>0</v>
      </c>
    </row>
    <row r="28" spans="1:8" ht="33.75">
      <c r="A28" s="12" t="s">
        <v>35</v>
      </c>
      <c r="B28" s="13" t="s">
        <v>16</v>
      </c>
      <c r="C28" s="13" t="s">
        <v>33</v>
      </c>
      <c r="D28" s="13" t="s">
        <v>34</v>
      </c>
      <c r="E28" s="13" t="s">
        <v>20</v>
      </c>
      <c r="F28" s="8">
        <f t="shared" si="0"/>
        <v>66401</v>
      </c>
      <c r="G28" s="14">
        <v>66401</v>
      </c>
      <c r="H28" s="14">
        <v>0</v>
      </c>
    </row>
    <row r="29" spans="1:8" ht="24">
      <c r="A29" s="17" t="s">
        <v>36</v>
      </c>
      <c r="B29" s="6" t="s">
        <v>33</v>
      </c>
      <c r="C29" s="7"/>
      <c r="D29" s="7"/>
      <c r="E29" s="7"/>
      <c r="F29" s="8">
        <f t="shared" si="0"/>
        <v>50000</v>
      </c>
      <c r="G29" s="8">
        <f>G30+G34</f>
        <v>50000</v>
      </c>
      <c r="H29" s="8">
        <v>0</v>
      </c>
    </row>
    <row r="30" spans="1:8" ht="42.75">
      <c r="A30" s="9" t="s">
        <v>37</v>
      </c>
      <c r="B30" s="10" t="s">
        <v>33</v>
      </c>
      <c r="C30" s="10" t="s">
        <v>38</v>
      </c>
      <c r="D30" s="10"/>
      <c r="E30" s="10"/>
      <c r="F30" s="8">
        <f t="shared" si="0"/>
        <v>0</v>
      </c>
      <c r="G30" s="11">
        <f>G31</f>
        <v>0</v>
      </c>
      <c r="H30" s="11">
        <v>0</v>
      </c>
    </row>
    <row r="31" spans="1:8" ht="33.75">
      <c r="A31" s="12" t="s">
        <v>39</v>
      </c>
      <c r="B31" s="13" t="s">
        <v>33</v>
      </c>
      <c r="C31" s="13" t="s">
        <v>38</v>
      </c>
      <c r="D31" s="13" t="s">
        <v>40</v>
      </c>
      <c r="E31" s="13"/>
      <c r="F31" s="8">
        <f t="shared" si="0"/>
        <v>0</v>
      </c>
      <c r="G31" s="14">
        <f>G32</f>
        <v>0</v>
      </c>
      <c r="H31" s="14">
        <v>0</v>
      </c>
    </row>
    <row r="32" spans="1:8" ht="33.75">
      <c r="A32" s="12" t="s">
        <v>101</v>
      </c>
      <c r="B32" s="13" t="s">
        <v>33</v>
      </c>
      <c r="C32" s="13" t="s">
        <v>38</v>
      </c>
      <c r="D32" s="13" t="s">
        <v>41</v>
      </c>
      <c r="E32" s="13"/>
      <c r="F32" s="8">
        <f t="shared" si="0"/>
        <v>0</v>
      </c>
      <c r="G32" s="14">
        <f>G33</f>
        <v>0</v>
      </c>
      <c r="H32" s="14"/>
    </row>
    <row r="33" spans="1:8" ht="45">
      <c r="A33" s="12" t="s">
        <v>42</v>
      </c>
      <c r="B33" s="13" t="s">
        <v>33</v>
      </c>
      <c r="C33" s="13" t="s">
        <v>38</v>
      </c>
      <c r="D33" s="13" t="s">
        <v>41</v>
      </c>
      <c r="E33" s="13" t="s">
        <v>43</v>
      </c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100</v>
      </c>
      <c r="B34" s="13" t="s">
        <v>33</v>
      </c>
      <c r="C34" s="13" t="s">
        <v>27</v>
      </c>
      <c r="D34" s="13"/>
      <c r="E34" s="13"/>
      <c r="F34" s="8">
        <f t="shared" si="0"/>
        <v>50000</v>
      </c>
      <c r="G34" s="14">
        <f>G35</f>
        <v>50000</v>
      </c>
      <c r="H34" s="14">
        <v>0</v>
      </c>
    </row>
    <row r="35" spans="1:8" ht="12.75">
      <c r="A35" s="12" t="s">
        <v>134</v>
      </c>
      <c r="B35" s="13" t="s">
        <v>33</v>
      </c>
      <c r="C35" s="13" t="s">
        <v>27</v>
      </c>
      <c r="D35" s="13" t="s">
        <v>132</v>
      </c>
      <c r="E35" s="13" t="s">
        <v>133</v>
      </c>
      <c r="F35" s="8">
        <f t="shared" si="0"/>
        <v>50000</v>
      </c>
      <c r="G35" s="14">
        <v>50000</v>
      </c>
      <c r="H35" s="14">
        <v>0</v>
      </c>
    </row>
    <row r="36" spans="1:8" ht="12.75">
      <c r="A36" s="12" t="s">
        <v>45</v>
      </c>
      <c r="B36" s="13" t="s">
        <v>33</v>
      </c>
      <c r="C36" s="13" t="s">
        <v>27</v>
      </c>
      <c r="D36" s="13" t="s">
        <v>102</v>
      </c>
      <c r="E36" s="13" t="s">
        <v>20</v>
      </c>
      <c r="F36" s="8">
        <f t="shared" si="0"/>
        <v>0</v>
      </c>
      <c r="G36" s="14">
        <v>0</v>
      </c>
      <c r="H36" s="14">
        <v>0</v>
      </c>
    </row>
    <row r="37" spans="1:8" ht="12.75">
      <c r="A37" s="27" t="s">
        <v>46</v>
      </c>
      <c r="B37" s="18" t="s">
        <v>23</v>
      </c>
      <c r="C37" s="13"/>
      <c r="D37" s="13"/>
      <c r="E37" s="13"/>
      <c r="F37" s="8">
        <f t="shared" si="0"/>
        <v>56832</v>
      </c>
      <c r="G37" s="14">
        <f>G38+G40</f>
        <v>56832</v>
      </c>
      <c r="H37" s="14">
        <v>0</v>
      </c>
    </row>
    <row r="38" spans="1:8" ht="12.75">
      <c r="A38" s="15" t="s">
        <v>129</v>
      </c>
      <c r="B38" s="18" t="s">
        <v>23</v>
      </c>
      <c r="C38" s="13" t="s">
        <v>14</v>
      </c>
      <c r="D38" s="13"/>
      <c r="E38" s="13"/>
      <c r="F38" s="8">
        <f>G38+H38</f>
        <v>56832</v>
      </c>
      <c r="G38" s="14">
        <f>G39</f>
        <v>56832</v>
      </c>
      <c r="H38" s="14"/>
    </row>
    <row r="39" spans="1:8" ht="22.5">
      <c r="A39" s="35" t="s">
        <v>130</v>
      </c>
      <c r="B39" s="18" t="s">
        <v>23</v>
      </c>
      <c r="C39" s="13" t="s">
        <v>14</v>
      </c>
      <c r="D39" s="13" t="s">
        <v>131</v>
      </c>
      <c r="E39" s="13" t="s">
        <v>20</v>
      </c>
      <c r="F39" s="8">
        <f>G39+H39</f>
        <v>56832</v>
      </c>
      <c r="G39" s="14">
        <v>56832</v>
      </c>
      <c r="H39" s="14"/>
    </row>
    <row r="40" spans="1:8" ht="12.75">
      <c r="A40" s="12" t="s">
        <v>47</v>
      </c>
      <c r="B40" s="13" t="s">
        <v>23</v>
      </c>
      <c r="C40" s="13" t="s">
        <v>48</v>
      </c>
      <c r="D40" s="13"/>
      <c r="E40" s="13"/>
      <c r="F40" s="8">
        <f t="shared" si="0"/>
        <v>0</v>
      </c>
      <c r="G40" s="14">
        <v>0</v>
      </c>
      <c r="H40" s="14">
        <v>0</v>
      </c>
    </row>
    <row r="41" spans="1:8" ht="12.75">
      <c r="A41" s="12" t="s">
        <v>49</v>
      </c>
      <c r="B41" s="13" t="s">
        <v>23</v>
      </c>
      <c r="C41" s="13" t="s">
        <v>48</v>
      </c>
      <c r="D41" s="13" t="s">
        <v>50</v>
      </c>
      <c r="E41" s="13" t="s">
        <v>51</v>
      </c>
      <c r="F41" s="8">
        <f t="shared" si="0"/>
        <v>0</v>
      </c>
      <c r="G41" s="14">
        <v>0</v>
      </c>
      <c r="H41" s="14">
        <v>0</v>
      </c>
    </row>
    <row r="42" spans="1:8" ht="12.75">
      <c r="A42" s="17" t="s">
        <v>52</v>
      </c>
      <c r="B42" s="6" t="s">
        <v>53</v>
      </c>
      <c r="C42" s="7"/>
      <c r="D42" s="7"/>
      <c r="E42" s="7"/>
      <c r="F42" s="8">
        <f t="shared" si="0"/>
        <v>1283870</v>
      </c>
      <c r="G42" s="8">
        <f>G43+G47+G53</f>
        <v>1283870</v>
      </c>
      <c r="H42" s="8">
        <f>H43+H47</f>
        <v>0</v>
      </c>
    </row>
    <row r="43" spans="1:8" ht="12.75">
      <c r="A43" s="19" t="s">
        <v>54</v>
      </c>
      <c r="B43" s="18" t="s">
        <v>53</v>
      </c>
      <c r="C43" s="18" t="s">
        <v>14</v>
      </c>
      <c r="D43" s="18"/>
      <c r="E43" s="18"/>
      <c r="F43" s="8">
        <f t="shared" si="0"/>
        <v>50000</v>
      </c>
      <c r="G43" s="16">
        <f>G44</f>
        <v>50000</v>
      </c>
      <c r="H43" s="16">
        <v>0</v>
      </c>
    </row>
    <row r="44" spans="1:8" ht="12.75">
      <c r="A44" s="20" t="s">
        <v>55</v>
      </c>
      <c r="B44" s="13" t="s">
        <v>53</v>
      </c>
      <c r="C44" s="13" t="s">
        <v>14</v>
      </c>
      <c r="D44" s="13" t="s">
        <v>56</v>
      </c>
      <c r="E44" s="13"/>
      <c r="F44" s="8">
        <f t="shared" si="0"/>
        <v>50000</v>
      </c>
      <c r="G44" s="14">
        <f>G46+G45</f>
        <v>50000</v>
      </c>
      <c r="H44" s="14">
        <v>0</v>
      </c>
    </row>
    <row r="45" spans="1:8" ht="33.75">
      <c r="A45" s="20" t="s">
        <v>57</v>
      </c>
      <c r="B45" s="13" t="s">
        <v>53</v>
      </c>
      <c r="C45" s="13" t="s">
        <v>14</v>
      </c>
      <c r="D45" s="13" t="s">
        <v>58</v>
      </c>
      <c r="E45" s="13" t="s">
        <v>20</v>
      </c>
      <c r="F45" s="8">
        <f t="shared" si="0"/>
        <v>50000</v>
      </c>
      <c r="G45" s="14">
        <v>50000</v>
      </c>
      <c r="H45" s="14"/>
    </row>
    <row r="46" spans="1:8" ht="33.75">
      <c r="A46" s="20" t="s">
        <v>59</v>
      </c>
      <c r="B46" s="13" t="s">
        <v>53</v>
      </c>
      <c r="C46" s="13" t="s">
        <v>14</v>
      </c>
      <c r="D46" s="13" t="s">
        <v>60</v>
      </c>
      <c r="E46" s="13" t="s">
        <v>20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61</v>
      </c>
      <c r="B47" s="10" t="s">
        <v>53</v>
      </c>
      <c r="C47" s="10" t="s">
        <v>16</v>
      </c>
      <c r="D47" s="10"/>
      <c r="E47" s="10"/>
      <c r="F47" s="8">
        <f t="shared" si="0"/>
        <v>1085000</v>
      </c>
      <c r="G47" s="11">
        <f>G48+G50</f>
        <v>1085000</v>
      </c>
      <c r="H47" s="11">
        <f>H48</f>
        <v>0</v>
      </c>
    </row>
    <row r="48" spans="1:8" ht="12.75">
      <c r="A48" s="20" t="s">
        <v>62</v>
      </c>
      <c r="B48" s="13" t="s">
        <v>53</v>
      </c>
      <c r="C48" s="13" t="s">
        <v>16</v>
      </c>
      <c r="D48" s="13" t="s">
        <v>63</v>
      </c>
      <c r="E48" s="13"/>
      <c r="F48" s="8">
        <f t="shared" si="0"/>
        <v>97800</v>
      </c>
      <c r="G48" s="14">
        <f>G49</f>
        <v>97800</v>
      </c>
      <c r="H48" s="14">
        <f>H49</f>
        <v>0</v>
      </c>
    </row>
    <row r="49" spans="1:8" ht="11.25" customHeight="1">
      <c r="A49" s="20" t="s">
        <v>64</v>
      </c>
      <c r="B49" s="13" t="s">
        <v>53</v>
      </c>
      <c r="C49" s="13" t="s">
        <v>16</v>
      </c>
      <c r="D49" s="13" t="s">
        <v>65</v>
      </c>
      <c r="E49" s="13" t="s">
        <v>20</v>
      </c>
      <c r="F49" s="8">
        <f t="shared" si="0"/>
        <v>97800</v>
      </c>
      <c r="G49" s="14">
        <v>97800</v>
      </c>
      <c r="H49" s="14">
        <v>0</v>
      </c>
    </row>
    <row r="50" spans="1:8" ht="21.75" customHeight="1">
      <c r="A50" s="20" t="s">
        <v>138</v>
      </c>
      <c r="B50" s="13" t="s">
        <v>53</v>
      </c>
      <c r="C50" s="13" t="s">
        <v>16</v>
      </c>
      <c r="D50" s="13" t="s">
        <v>139</v>
      </c>
      <c r="E50" s="13"/>
      <c r="F50" s="8">
        <f>G50+H50</f>
        <v>987200</v>
      </c>
      <c r="G50" s="14">
        <f>G51+G52</f>
        <v>987200</v>
      </c>
      <c r="H50" s="14"/>
    </row>
    <row r="51" spans="1:8" ht="22.5" customHeight="1">
      <c r="A51" s="20" t="s">
        <v>136</v>
      </c>
      <c r="B51" s="13" t="s">
        <v>53</v>
      </c>
      <c r="C51" s="13" t="s">
        <v>16</v>
      </c>
      <c r="D51" s="13" t="s">
        <v>135</v>
      </c>
      <c r="E51" s="13" t="s">
        <v>20</v>
      </c>
      <c r="F51" s="8">
        <f>G51+H51</f>
        <v>759400</v>
      </c>
      <c r="G51" s="14">
        <v>759400</v>
      </c>
      <c r="H51" s="14"/>
    </row>
    <row r="52" spans="1:8" ht="22.5" customHeight="1">
      <c r="A52" s="20" t="s">
        <v>137</v>
      </c>
      <c r="B52" s="13" t="s">
        <v>53</v>
      </c>
      <c r="C52" s="13" t="s">
        <v>16</v>
      </c>
      <c r="D52" s="13" t="s">
        <v>146</v>
      </c>
      <c r="E52" s="13" t="s">
        <v>20</v>
      </c>
      <c r="F52" s="8">
        <f>G52+H52</f>
        <v>227800</v>
      </c>
      <c r="G52" s="14">
        <v>227800</v>
      </c>
      <c r="H52" s="14"/>
    </row>
    <row r="53" spans="1:8" ht="12.75">
      <c r="A53" s="19" t="s">
        <v>66</v>
      </c>
      <c r="B53" s="18" t="s">
        <v>53</v>
      </c>
      <c r="C53" s="18" t="s">
        <v>33</v>
      </c>
      <c r="D53" s="13"/>
      <c r="E53" s="13"/>
      <c r="F53" s="8">
        <f t="shared" si="0"/>
        <v>148870</v>
      </c>
      <c r="G53" s="16">
        <f>G54</f>
        <v>148870</v>
      </c>
      <c r="H53" s="16">
        <f>H54</f>
        <v>0</v>
      </c>
    </row>
    <row r="54" spans="1:8" ht="12.75">
      <c r="A54" s="20" t="s">
        <v>66</v>
      </c>
      <c r="B54" s="13" t="s">
        <v>53</v>
      </c>
      <c r="C54" s="13" t="s">
        <v>33</v>
      </c>
      <c r="D54" s="13" t="s">
        <v>67</v>
      </c>
      <c r="E54" s="13"/>
      <c r="F54" s="8">
        <f t="shared" si="0"/>
        <v>148870</v>
      </c>
      <c r="G54" s="16">
        <f>G55+G56+G57+G58+G59</f>
        <v>148870</v>
      </c>
      <c r="H54" s="16">
        <f>H55+H56+H57+H58+H59</f>
        <v>0</v>
      </c>
    </row>
    <row r="55" spans="1:8" ht="12.75">
      <c r="A55" s="20" t="s">
        <v>68</v>
      </c>
      <c r="B55" s="13" t="s">
        <v>53</v>
      </c>
      <c r="C55" s="13" t="s">
        <v>33</v>
      </c>
      <c r="D55" s="13" t="s">
        <v>69</v>
      </c>
      <c r="E55" s="13" t="s">
        <v>20</v>
      </c>
      <c r="F55" s="8">
        <f t="shared" si="0"/>
        <v>82970</v>
      </c>
      <c r="G55" s="14">
        <v>82970</v>
      </c>
      <c r="H55" s="14"/>
    </row>
    <row r="56" spans="1:8" ht="31.5" customHeight="1">
      <c r="A56" s="20" t="s">
        <v>70</v>
      </c>
      <c r="B56" s="13" t="s">
        <v>53</v>
      </c>
      <c r="C56" s="13" t="s">
        <v>33</v>
      </c>
      <c r="D56" s="13" t="s">
        <v>71</v>
      </c>
      <c r="E56" s="13" t="s">
        <v>20</v>
      </c>
      <c r="F56" s="8">
        <f t="shared" si="0"/>
        <v>32420</v>
      </c>
      <c r="G56" s="14">
        <v>32420</v>
      </c>
      <c r="H56" s="14"/>
    </row>
    <row r="57" spans="1:8" ht="12.75">
      <c r="A57" s="20" t="s">
        <v>72</v>
      </c>
      <c r="B57" s="13" t="s">
        <v>53</v>
      </c>
      <c r="C57" s="13" t="s">
        <v>33</v>
      </c>
      <c r="D57" s="13" t="s">
        <v>73</v>
      </c>
      <c r="E57" s="13" t="s">
        <v>20</v>
      </c>
      <c r="F57" s="8">
        <f aca="true" t="shared" si="1" ref="F57:F74">G57+H57</f>
        <v>0</v>
      </c>
      <c r="G57" s="14">
        <v>0</v>
      </c>
      <c r="H57" s="14"/>
    </row>
    <row r="58" spans="1:8" ht="12.75">
      <c r="A58" s="20" t="s">
        <v>74</v>
      </c>
      <c r="B58" s="13" t="s">
        <v>53</v>
      </c>
      <c r="C58" s="13" t="s">
        <v>33</v>
      </c>
      <c r="D58" s="13" t="s">
        <v>75</v>
      </c>
      <c r="E58" s="13" t="s">
        <v>20</v>
      </c>
      <c r="F58" s="8">
        <f t="shared" si="1"/>
        <v>6000</v>
      </c>
      <c r="G58" s="14">
        <v>6000</v>
      </c>
      <c r="H58" s="14"/>
    </row>
    <row r="59" spans="1:8" ht="22.5">
      <c r="A59" s="20" t="s">
        <v>76</v>
      </c>
      <c r="B59" s="13" t="s">
        <v>53</v>
      </c>
      <c r="C59" s="13" t="s">
        <v>33</v>
      </c>
      <c r="D59" s="13" t="s">
        <v>77</v>
      </c>
      <c r="E59" s="13" t="s">
        <v>20</v>
      </c>
      <c r="F59" s="8">
        <f t="shared" si="1"/>
        <v>27480</v>
      </c>
      <c r="G59" s="14">
        <v>27480</v>
      </c>
      <c r="H59" s="14"/>
    </row>
    <row r="60" spans="1:8" ht="24">
      <c r="A60" s="17" t="s">
        <v>78</v>
      </c>
      <c r="B60" s="6" t="s">
        <v>48</v>
      </c>
      <c r="C60" s="6"/>
      <c r="D60" s="6"/>
      <c r="E60" s="6"/>
      <c r="F60" s="8">
        <f t="shared" si="1"/>
        <v>0</v>
      </c>
      <c r="G60" s="8">
        <f>G61</f>
        <v>0</v>
      </c>
      <c r="H60" s="8">
        <f>H61</f>
        <v>0</v>
      </c>
    </row>
    <row r="61" spans="1:8" ht="12.75">
      <c r="A61" s="21" t="s">
        <v>79</v>
      </c>
      <c r="B61" s="6" t="s">
        <v>48</v>
      </c>
      <c r="C61" s="6" t="s">
        <v>14</v>
      </c>
      <c r="D61" s="6"/>
      <c r="E61" s="6"/>
      <c r="F61" s="8">
        <f t="shared" si="1"/>
        <v>0</v>
      </c>
      <c r="G61" s="8">
        <f>G62+G65</f>
        <v>0</v>
      </c>
      <c r="H61" s="8">
        <f>H62+H65</f>
        <v>0</v>
      </c>
    </row>
    <row r="62" spans="1:8" ht="25.5" customHeight="1">
      <c r="A62" s="20" t="s">
        <v>80</v>
      </c>
      <c r="B62" s="7" t="s">
        <v>48</v>
      </c>
      <c r="C62" s="7" t="s">
        <v>14</v>
      </c>
      <c r="D62" s="7" t="s">
        <v>81</v>
      </c>
      <c r="E62" s="7"/>
      <c r="F62" s="8">
        <f t="shared" si="1"/>
        <v>0</v>
      </c>
      <c r="G62" s="23">
        <f>G63</f>
        <v>0</v>
      </c>
      <c r="H62" s="23"/>
    </row>
    <row r="63" spans="1:8" ht="22.5">
      <c r="A63" s="20" t="s">
        <v>82</v>
      </c>
      <c r="B63" s="7" t="s">
        <v>48</v>
      </c>
      <c r="C63" s="7" t="s">
        <v>14</v>
      </c>
      <c r="D63" s="7" t="s">
        <v>83</v>
      </c>
      <c r="E63" s="7"/>
      <c r="F63" s="8">
        <f t="shared" si="1"/>
        <v>0</v>
      </c>
      <c r="G63" s="23">
        <f>G64</f>
        <v>0</v>
      </c>
      <c r="H63" s="23"/>
    </row>
    <row r="64" spans="1:8" ht="15" customHeight="1">
      <c r="A64" s="20" t="s">
        <v>84</v>
      </c>
      <c r="B64" s="7" t="s">
        <v>48</v>
      </c>
      <c r="C64" s="7" t="s">
        <v>14</v>
      </c>
      <c r="D64" s="7" t="s">
        <v>83</v>
      </c>
      <c r="E64" s="7" t="s">
        <v>85</v>
      </c>
      <c r="F64" s="8">
        <f t="shared" si="1"/>
        <v>0</v>
      </c>
      <c r="G64" s="23">
        <v>0</v>
      </c>
      <c r="H64" s="23"/>
    </row>
    <row r="65" spans="1:8" ht="12.75">
      <c r="A65" s="20" t="s">
        <v>86</v>
      </c>
      <c r="B65" s="7" t="s">
        <v>48</v>
      </c>
      <c r="C65" s="7" t="s">
        <v>14</v>
      </c>
      <c r="D65" s="7" t="s">
        <v>87</v>
      </c>
      <c r="E65" s="7"/>
      <c r="F65" s="8">
        <f t="shared" si="1"/>
        <v>0</v>
      </c>
      <c r="G65" s="23">
        <f>G66</f>
        <v>0</v>
      </c>
      <c r="H65" s="23"/>
    </row>
    <row r="66" spans="1:8" ht="22.5">
      <c r="A66" s="20" t="s">
        <v>82</v>
      </c>
      <c r="B66" s="7" t="s">
        <v>48</v>
      </c>
      <c r="C66" s="7" t="s">
        <v>14</v>
      </c>
      <c r="D66" s="7" t="s">
        <v>88</v>
      </c>
      <c r="E66" s="7"/>
      <c r="F66" s="8">
        <f t="shared" si="1"/>
        <v>0</v>
      </c>
      <c r="G66" s="23">
        <f>G67</f>
        <v>0</v>
      </c>
      <c r="H66" s="23"/>
    </row>
    <row r="67" spans="1:8" ht="15.75" customHeight="1">
      <c r="A67" s="20" t="s">
        <v>84</v>
      </c>
      <c r="B67" s="7" t="s">
        <v>48</v>
      </c>
      <c r="C67" s="7" t="s">
        <v>14</v>
      </c>
      <c r="D67" s="7" t="s">
        <v>88</v>
      </c>
      <c r="E67" s="7" t="s">
        <v>85</v>
      </c>
      <c r="F67" s="8">
        <f t="shared" si="1"/>
        <v>0</v>
      </c>
      <c r="G67" s="23">
        <v>0</v>
      </c>
      <c r="H67" s="23"/>
    </row>
    <row r="68" spans="1:8" ht="12.75">
      <c r="A68" s="15" t="s">
        <v>89</v>
      </c>
      <c r="B68" s="6" t="s">
        <v>44</v>
      </c>
      <c r="C68" s="7"/>
      <c r="D68" s="7"/>
      <c r="E68" s="7"/>
      <c r="F68" s="8">
        <f t="shared" si="1"/>
        <v>0</v>
      </c>
      <c r="G68" s="23">
        <f>G69</f>
        <v>0</v>
      </c>
      <c r="H68" s="23">
        <f>H69</f>
        <v>0</v>
      </c>
    </row>
    <row r="69" spans="1:8" ht="12.75">
      <c r="A69" s="12" t="s">
        <v>90</v>
      </c>
      <c r="B69" s="7" t="s">
        <v>44</v>
      </c>
      <c r="C69" s="7" t="s">
        <v>33</v>
      </c>
      <c r="D69" s="7" t="s">
        <v>91</v>
      </c>
      <c r="E69" s="7"/>
      <c r="F69" s="8">
        <f t="shared" si="1"/>
        <v>0</v>
      </c>
      <c r="G69" s="23">
        <f>G70</f>
        <v>0</v>
      </c>
      <c r="H69" s="23">
        <f>H70</f>
        <v>0</v>
      </c>
    </row>
    <row r="70" spans="1:8" ht="22.5">
      <c r="A70" s="12" t="s">
        <v>92</v>
      </c>
      <c r="B70" s="7" t="s">
        <v>44</v>
      </c>
      <c r="C70" s="7" t="s">
        <v>33</v>
      </c>
      <c r="D70" s="7" t="s">
        <v>91</v>
      </c>
      <c r="E70" s="7" t="s">
        <v>93</v>
      </c>
      <c r="F70" s="8">
        <f t="shared" si="1"/>
        <v>0</v>
      </c>
      <c r="G70" s="23"/>
      <c r="H70" s="23">
        <v>0</v>
      </c>
    </row>
    <row r="71" spans="1:8" ht="12.75">
      <c r="A71" s="17" t="s">
        <v>94</v>
      </c>
      <c r="B71" s="6" t="s">
        <v>95</v>
      </c>
      <c r="C71" s="7"/>
      <c r="D71" s="7"/>
      <c r="E71" s="7"/>
      <c r="F71" s="8">
        <f t="shared" si="1"/>
        <v>1616760</v>
      </c>
      <c r="G71" s="8">
        <f>G72</f>
        <v>1616760</v>
      </c>
      <c r="H71" s="8">
        <f>H72</f>
        <v>0</v>
      </c>
    </row>
    <row r="72" spans="1:8" ht="15" customHeight="1">
      <c r="A72" s="20" t="s">
        <v>96</v>
      </c>
      <c r="B72" s="24" t="s">
        <v>95</v>
      </c>
      <c r="C72" s="24" t="s">
        <v>23</v>
      </c>
      <c r="D72" s="7"/>
      <c r="E72" s="7"/>
      <c r="F72" s="8">
        <f t="shared" si="1"/>
        <v>1616760</v>
      </c>
      <c r="G72" s="25">
        <f>G73+G74</f>
        <v>1616760</v>
      </c>
      <c r="H72" s="26">
        <v>0</v>
      </c>
    </row>
    <row r="73" spans="1:8" ht="78.75">
      <c r="A73" s="20" t="s">
        <v>97</v>
      </c>
      <c r="B73" s="7" t="s">
        <v>95</v>
      </c>
      <c r="C73" s="7" t="s">
        <v>23</v>
      </c>
      <c r="D73" s="7" t="s">
        <v>98</v>
      </c>
      <c r="E73" s="7" t="s">
        <v>99</v>
      </c>
      <c r="F73" s="8">
        <f t="shared" si="1"/>
        <v>1519760</v>
      </c>
      <c r="G73" s="23">
        <v>1519760</v>
      </c>
      <c r="H73" s="23">
        <v>0</v>
      </c>
    </row>
    <row r="74" spans="1:8" ht="12.75">
      <c r="A74" s="20" t="s">
        <v>141</v>
      </c>
      <c r="B74" s="7" t="s">
        <v>95</v>
      </c>
      <c r="C74" s="7" t="s">
        <v>23</v>
      </c>
      <c r="D74" s="7" t="s">
        <v>144</v>
      </c>
      <c r="E74" s="7" t="s">
        <v>99</v>
      </c>
      <c r="F74" s="8">
        <f t="shared" si="1"/>
        <v>97000</v>
      </c>
      <c r="G74" s="23">
        <v>97000</v>
      </c>
      <c r="H74" s="23"/>
    </row>
    <row r="75" spans="1:8" ht="12.75">
      <c r="A75" s="27" t="s">
        <v>10</v>
      </c>
      <c r="B75" s="28"/>
      <c r="C75" s="28"/>
      <c r="D75" s="28"/>
      <c r="E75" s="28"/>
      <c r="F75" s="8">
        <f>G75+H75</f>
        <v>4151925</v>
      </c>
      <c r="G75" s="29">
        <f>G9+G26+G29+G37+G42+G60+G68+G71</f>
        <v>4151925</v>
      </c>
      <c r="H75" s="29">
        <f>H9+H27+H29+H37+H42+H60+H71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0">
      <selection activeCell="G34" sqref="G34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124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1078062</v>
      </c>
      <c r="G9" s="8">
        <f>G10+G14+G17</f>
        <v>1078062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576929</v>
      </c>
      <c r="G14" s="11">
        <f>G15</f>
        <v>576929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576929</v>
      </c>
      <c r="G15" s="14">
        <f>G16</f>
        <v>576929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576929</v>
      </c>
      <c r="G16" s="14">
        <v>576929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131133</v>
      </c>
      <c r="G17" s="11">
        <f>G18</f>
        <v>131133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131133</v>
      </c>
      <c r="G18" s="14">
        <f>G19</f>
        <v>131133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131133</v>
      </c>
      <c r="G19" s="14">
        <v>131133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66401</v>
      </c>
      <c r="G20" s="14">
        <f>G21</f>
        <v>66401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66401</v>
      </c>
      <c r="G21" s="14">
        <f>G22</f>
        <v>66401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66401</v>
      </c>
      <c r="G22" s="14">
        <v>66401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0</v>
      </c>
      <c r="G23" s="8">
        <f>G24+G28</f>
        <v>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0</v>
      </c>
      <c r="G28" s="14">
        <f>G29</f>
        <v>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198870</v>
      </c>
      <c r="G34" s="8">
        <f>G35+G39+G42</f>
        <v>198870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148870</v>
      </c>
      <c r="G42" s="16">
        <f>G43</f>
        <v>148870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148870</v>
      </c>
      <c r="G43" s="16">
        <f>G44+G45+G46+G47+G48</f>
        <v>148870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82970</v>
      </c>
      <c r="G44" s="14">
        <v>82970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32420</v>
      </c>
      <c r="G45" s="14">
        <v>32420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0</v>
      </c>
      <c r="G46" s="14">
        <v>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6000</v>
      </c>
      <c r="G47" s="14">
        <v>6000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27480</v>
      </c>
      <c r="G48" s="14">
        <v>27480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1616760</v>
      </c>
      <c r="G60" s="8">
        <f>G61</f>
        <v>1616760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1616760</v>
      </c>
      <c r="G61" s="25">
        <f>G62</f>
        <v>1616760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1616760</v>
      </c>
      <c r="G62" s="23">
        <v>1616760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2960093</v>
      </c>
      <c r="G64" s="29">
        <f>G9+G20+G23+G31+G34+G49+G57+G60</f>
        <v>2960093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46">
      <selection activeCell="G45" sqref="G4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123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996928</v>
      </c>
      <c r="G9" s="8">
        <f>G10+G14+G17</f>
        <v>996928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576928</v>
      </c>
      <c r="G14" s="11">
        <f>G15</f>
        <v>576928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576928</v>
      </c>
      <c r="G15" s="14">
        <f>G16</f>
        <v>576928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576928</v>
      </c>
      <c r="G16" s="14">
        <v>576928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50000</v>
      </c>
      <c r="G17" s="11">
        <f>G18</f>
        <v>50000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50000</v>
      </c>
      <c r="G18" s="14">
        <f>G19</f>
        <v>50000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50000</v>
      </c>
      <c r="G19" s="14">
        <v>50000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66401</v>
      </c>
      <c r="G20" s="14">
        <f>G21</f>
        <v>66401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66401</v>
      </c>
      <c r="G21" s="14">
        <f>G22</f>
        <v>66401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66401</v>
      </c>
      <c r="G22" s="14">
        <v>66401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205720</v>
      </c>
      <c r="G34" s="8">
        <f>G35+G39+G42</f>
        <v>205720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155720</v>
      </c>
      <c r="G42" s="16">
        <f>G43</f>
        <v>155720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155720</v>
      </c>
      <c r="G43" s="16">
        <f>G44+G45+G46+G47+G48</f>
        <v>155720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82970</v>
      </c>
      <c r="G44" s="14">
        <v>82970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39270</v>
      </c>
      <c r="G45" s="14">
        <v>39270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0</v>
      </c>
      <c r="G46" s="14">
        <v>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6000</v>
      </c>
      <c r="G47" s="14">
        <v>6000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27480</v>
      </c>
      <c r="G48" s="14">
        <v>27480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1519760</v>
      </c>
      <c r="G60" s="8">
        <f>G61</f>
        <v>1519760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1519760</v>
      </c>
      <c r="G61" s="25">
        <f>G62</f>
        <v>1519760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1519760</v>
      </c>
      <c r="G62" s="23">
        <v>1519760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2816809</v>
      </c>
      <c r="G64" s="29">
        <f>G9+G20+G23+G31+G34+G49+G57+G60</f>
        <v>2816809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I58" sqref="I5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122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988520</v>
      </c>
      <c r="G9" s="8">
        <f>G10+G14+G17</f>
        <v>988520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598520</v>
      </c>
      <c r="G14" s="11">
        <f>G15</f>
        <v>598520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598520</v>
      </c>
      <c r="G15" s="14">
        <f>G16</f>
        <v>598520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598520</v>
      </c>
      <c r="G16" s="14">
        <v>598520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20000</v>
      </c>
      <c r="G17" s="11">
        <f>G18</f>
        <v>20000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20000</v>
      </c>
      <c r="G18" s="14">
        <f>G19</f>
        <v>20000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20000</v>
      </c>
      <c r="G19" s="14">
        <v>20000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65000</v>
      </c>
      <c r="G20" s="14">
        <f>G21</f>
        <v>65000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65000</v>
      </c>
      <c r="G21" s="14">
        <f>G22</f>
        <v>65000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65000</v>
      </c>
      <c r="G22" s="14">
        <v>65000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190720</v>
      </c>
      <c r="G34" s="8">
        <f>G35+G39+G42</f>
        <v>190720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140720</v>
      </c>
      <c r="G42" s="16">
        <f>G43</f>
        <v>140720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140720</v>
      </c>
      <c r="G43" s="16">
        <f>G44+G45+G46+G47+G48</f>
        <v>140720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67970</v>
      </c>
      <c r="G44" s="14">
        <v>67970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39270</v>
      </c>
      <c r="G45" s="14">
        <v>39270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0</v>
      </c>
      <c r="G46" s="14">
        <v>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6000</v>
      </c>
      <c r="G47" s="14">
        <v>6000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27480</v>
      </c>
      <c r="G48" s="14">
        <v>27480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1519760</v>
      </c>
      <c r="G60" s="8">
        <f>G61</f>
        <v>1519760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1519760</v>
      </c>
      <c r="G61" s="25">
        <f>G62</f>
        <v>1519760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1519760</v>
      </c>
      <c r="G62" s="23">
        <v>1519760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2792000</v>
      </c>
      <c r="G64" s="29">
        <f>G9+G20+G23+G31+G34+G49+G57+G60</f>
        <v>2792000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55">
      <selection activeCell="A73" sqref="A73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7.1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120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121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58.25" customHeight="1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988520</v>
      </c>
      <c r="G9" s="8">
        <f>G10+G14+G17</f>
        <v>988520</v>
      </c>
      <c r="H9" s="8">
        <f>H10+H14+H17</f>
        <v>0</v>
      </c>
    </row>
    <row r="10" spans="1:8" ht="33" customHeight="1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370000</v>
      </c>
      <c r="G10" s="11">
        <f>G11</f>
        <v>370000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370000</v>
      </c>
      <c r="G11" s="14">
        <f>G12</f>
        <v>370000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370000</v>
      </c>
      <c r="G12" s="14">
        <v>370000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45">G14+H14</f>
        <v>618520</v>
      </c>
      <c r="G14" s="11">
        <f>G15</f>
        <v>618520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618520</v>
      </c>
      <c r="G15" s="14">
        <f>G16</f>
        <v>618520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618520</v>
      </c>
      <c r="G16" s="14">
        <v>618520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0</v>
      </c>
      <c r="G17" s="11">
        <f>G18</f>
        <v>0</v>
      </c>
      <c r="H17" s="11">
        <v>0</v>
      </c>
    </row>
    <row r="18" spans="1:8" ht="23.25" customHeight="1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0</v>
      </c>
      <c r="G18" s="14">
        <f>G19</f>
        <v>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0</v>
      </c>
      <c r="G19" s="14">
        <v>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0</v>
      </c>
      <c r="G20" s="14">
        <f>G21</f>
        <v>0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0</v>
      </c>
      <c r="G21" s="14">
        <f>G22</f>
        <v>0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0</v>
      </c>
      <c r="G22" s="14">
        <v>0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t="shared" si="0"/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0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0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0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0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0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0"/>
        <v>190720</v>
      </c>
      <c r="G34" s="8">
        <f>G35+G39+G42</f>
        <v>190720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0"/>
        <v>0</v>
      </c>
      <c r="G35" s="16">
        <f>G36</f>
        <v>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0"/>
        <v>0</v>
      </c>
      <c r="G36" s="14">
        <f>G38+G37</f>
        <v>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0"/>
        <v>0</v>
      </c>
      <c r="G37" s="14">
        <v>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0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0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0"/>
        <v>0</v>
      </c>
      <c r="G40" s="14">
        <f>G41</f>
        <v>0</v>
      </c>
      <c r="H40" s="14">
        <f>H41</f>
        <v>0</v>
      </c>
    </row>
    <row r="41" spans="1:8" ht="11.25" customHeight="1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0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0"/>
        <v>190720</v>
      </c>
      <c r="G42" s="16">
        <f>G43</f>
        <v>190720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0"/>
        <v>190720</v>
      </c>
      <c r="G43" s="16">
        <f>G44+G45+G46+G47+G48</f>
        <v>190720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0"/>
        <v>55800</v>
      </c>
      <c r="G44" s="14">
        <v>55800</v>
      </c>
      <c r="H44" s="14"/>
    </row>
    <row r="45" spans="1:8" ht="31.5" customHeight="1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0"/>
        <v>89270</v>
      </c>
      <c r="G45" s="14">
        <v>89270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aca="true" t="shared" si="1" ref="F46:F62">G46+H46</f>
        <v>12170</v>
      </c>
      <c r="G46" s="14">
        <v>12170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17250</v>
      </c>
      <c r="G47" s="14">
        <v>17250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16230</v>
      </c>
      <c r="G48" s="14">
        <v>16230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25.5" customHeight="1">
      <c r="A51" s="20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2.5">
      <c r="A52" s="20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15" customHeight="1">
      <c r="A53" s="20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0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f>G55</f>
        <v>0</v>
      </c>
      <c r="H54" s="23"/>
    </row>
    <row r="55" spans="1:8" ht="22.5">
      <c r="A55" s="20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15.75" customHeight="1">
      <c r="A56" s="20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1519760</v>
      </c>
      <c r="G60" s="8">
        <f>G61</f>
        <v>1519760</v>
      </c>
      <c r="H60" s="8">
        <f>H61</f>
        <v>0</v>
      </c>
    </row>
    <row r="61" spans="1:8" ht="1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1519760</v>
      </c>
      <c r="G61" s="25">
        <f>G62</f>
        <v>1519760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1519760</v>
      </c>
      <c r="G62" s="23">
        <v>1519760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2727000</v>
      </c>
      <c r="G64" s="29">
        <f>G9+G20+G23+G31+G34+G49+G57+G60</f>
        <v>2727000</v>
      </c>
      <c r="H64" s="29">
        <f>H9+H21+H23+H31+H34+H49+H60</f>
        <v>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3">
      <selection activeCell="C1" sqref="C1"/>
    </sheetView>
  </sheetViews>
  <sheetFormatPr defaultColWidth="9.00390625" defaultRowHeight="12.75"/>
  <cols>
    <col min="1" max="1" width="34.125" style="0" customWidth="1"/>
    <col min="2" max="2" width="9.75390625" style="0" customWidth="1"/>
    <col min="3" max="3" width="4.375" style="0" customWidth="1"/>
    <col min="4" max="4" width="4.625" style="0" customWidth="1"/>
    <col min="5" max="5" width="7.75390625" style="0" customWidth="1"/>
    <col min="6" max="6" width="5.25390625" style="0" customWidth="1"/>
    <col min="7" max="7" width="6.875" style="0" customWidth="1"/>
    <col min="8" max="8" width="8.00390625" style="0" customWidth="1"/>
    <col min="9" max="9" width="8.125" style="0" customWidth="1"/>
    <col min="10" max="10" width="7.75390625" style="0" customWidth="1"/>
    <col min="11" max="11" width="8.00390625" style="0" customWidth="1"/>
    <col min="12" max="12" width="8.25390625" style="0" customWidth="1"/>
  </cols>
  <sheetData>
    <row r="1" ht="105" customHeight="1"/>
    <row r="2" spans="2:12" ht="28.5" customHeight="1">
      <c r="B2" s="14" t="s">
        <v>108</v>
      </c>
      <c r="C2" s="38" t="s">
        <v>104</v>
      </c>
      <c r="D2" s="39"/>
      <c r="E2" s="14" t="s">
        <v>105</v>
      </c>
      <c r="F2" s="12" t="s">
        <v>106</v>
      </c>
      <c r="G2" s="12" t="s">
        <v>107</v>
      </c>
      <c r="H2" s="14" t="s">
        <v>110</v>
      </c>
      <c r="I2" s="14" t="s">
        <v>111</v>
      </c>
      <c r="J2" s="14" t="s">
        <v>112</v>
      </c>
      <c r="K2" s="14" t="s">
        <v>113</v>
      </c>
      <c r="L2" s="14" t="s">
        <v>114</v>
      </c>
    </row>
    <row r="3" spans="1:12" ht="12.75">
      <c r="A3" s="12" t="s">
        <v>19</v>
      </c>
      <c r="B3" s="31" t="s">
        <v>109</v>
      </c>
      <c r="C3" s="13" t="s">
        <v>14</v>
      </c>
      <c r="D3" s="13" t="s">
        <v>16</v>
      </c>
      <c r="E3" s="13" t="s">
        <v>18</v>
      </c>
      <c r="F3" s="13" t="s">
        <v>20</v>
      </c>
      <c r="G3" s="8">
        <v>211</v>
      </c>
      <c r="H3" s="14">
        <v>242000</v>
      </c>
      <c r="I3" s="14"/>
      <c r="J3" s="30"/>
      <c r="K3" s="30"/>
      <c r="L3" s="30"/>
    </row>
    <row r="4" spans="1:12" ht="12.75">
      <c r="A4" s="12"/>
      <c r="B4" s="31" t="s">
        <v>109</v>
      </c>
      <c r="C4" s="13"/>
      <c r="D4" s="13"/>
      <c r="E4" s="13"/>
      <c r="F4" s="13"/>
      <c r="G4" s="8">
        <v>213</v>
      </c>
      <c r="H4" s="14">
        <v>64000</v>
      </c>
      <c r="I4" s="14"/>
      <c r="J4" s="30"/>
      <c r="K4" s="30"/>
      <c r="L4" s="30"/>
    </row>
    <row r="5" spans="1:12" ht="12.75">
      <c r="A5" s="12" t="s">
        <v>25</v>
      </c>
      <c r="B5" s="31" t="s">
        <v>109</v>
      </c>
      <c r="C5" s="13" t="s">
        <v>14</v>
      </c>
      <c r="D5" s="13" t="s">
        <v>23</v>
      </c>
      <c r="E5" s="13" t="s">
        <v>24</v>
      </c>
      <c r="F5" s="13" t="s">
        <v>20</v>
      </c>
      <c r="G5" s="8">
        <v>211</v>
      </c>
      <c r="H5" s="14">
        <v>598000</v>
      </c>
      <c r="I5" s="14"/>
      <c r="J5" s="30"/>
      <c r="K5" s="30"/>
      <c r="L5" s="30"/>
    </row>
    <row r="6" spans="1:12" ht="12.75">
      <c r="A6" s="12"/>
      <c r="B6" s="31" t="s">
        <v>109</v>
      </c>
      <c r="C6" s="13"/>
      <c r="D6" s="13"/>
      <c r="E6" s="13"/>
      <c r="F6" s="13"/>
      <c r="G6" s="8">
        <v>213</v>
      </c>
      <c r="H6" s="14"/>
      <c r="I6" s="14"/>
      <c r="J6" s="30"/>
      <c r="K6" s="30"/>
      <c r="L6" s="30"/>
    </row>
    <row r="7" spans="1:12" ht="12.75">
      <c r="A7" s="12"/>
      <c r="B7" s="31" t="s">
        <v>109</v>
      </c>
      <c r="C7" s="13"/>
      <c r="D7" s="13"/>
      <c r="E7" s="13"/>
      <c r="F7" s="13"/>
      <c r="G7" s="8">
        <v>221</v>
      </c>
      <c r="H7" s="14"/>
      <c r="I7" s="14"/>
      <c r="J7" s="30"/>
      <c r="K7" s="30"/>
      <c r="L7" s="30"/>
    </row>
    <row r="8" spans="1:12" ht="12.75">
      <c r="A8" s="12"/>
      <c r="B8" s="31" t="s">
        <v>109</v>
      </c>
      <c r="C8" s="13"/>
      <c r="D8" s="13"/>
      <c r="E8" s="13"/>
      <c r="F8" s="13"/>
      <c r="G8" s="8">
        <v>222</v>
      </c>
      <c r="H8" s="14"/>
      <c r="I8" s="14"/>
      <c r="J8" s="30"/>
      <c r="K8" s="30"/>
      <c r="L8" s="30"/>
    </row>
    <row r="9" spans="1:12" ht="12.75">
      <c r="A9" s="12"/>
      <c r="B9" s="31" t="s">
        <v>109</v>
      </c>
      <c r="C9" s="13"/>
      <c r="D9" s="13"/>
      <c r="E9" s="13"/>
      <c r="F9" s="13"/>
      <c r="G9" s="8">
        <v>223</v>
      </c>
      <c r="H9" s="14"/>
      <c r="I9" s="14"/>
      <c r="J9" s="30"/>
      <c r="K9" s="30"/>
      <c r="L9" s="30"/>
    </row>
    <row r="10" spans="1:12" ht="12.75">
      <c r="A10" s="12"/>
      <c r="B10" s="31" t="s">
        <v>109</v>
      </c>
      <c r="C10" s="13"/>
      <c r="D10" s="13"/>
      <c r="E10" s="13"/>
      <c r="F10" s="13"/>
      <c r="G10" s="8">
        <v>225</v>
      </c>
      <c r="H10" s="14"/>
      <c r="I10" s="14"/>
      <c r="J10" s="30"/>
      <c r="K10" s="30"/>
      <c r="L10" s="30"/>
    </row>
    <row r="11" spans="1:12" ht="12.75">
      <c r="A11" s="12"/>
      <c r="B11" s="31" t="s">
        <v>109</v>
      </c>
      <c r="C11" s="13"/>
      <c r="D11" s="13"/>
      <c r="E11" s="13"/>
      <c r="F11" s="13"/>
      <c r="G11" s="8">
        <v>226</v>
      </c>
      <c r="H11" s="14"/>
      <c r="I11" s="14"/>
      <c r="J11" s="30"/>
      <c r="K11" s="30"/>
      <c r="L11" s="30"/>
    </row>
    <row r="12" spans="1:12" ht="12.75">
      <c r="A12" s="12"/>
      <c r="B12" s="31" t="s">
        <v>109</v>
      </c>
      <c r="C12" s="13"/>
      <c r="D12" s="13"/>
      <c r="E12" s="13"/>
      <c r="F12" s="13"/>
      <c r="G12" s="8">
        <v>262</v>
      </c>
      <c r="H12" s="14"/>
      <c r="I12" s="14"/>
      <c r="J12" s="30"/>
      <c r="K12" s="30"/>
      <c r="L12" s="30"/>
    </row>
    <row r="13" spans="1:12" ht="12.75">
      <c r="A13" s="12"/>
      <c r="B13" s="31" t="s">
        <v>109</v>
      </c>
      <c r="C13" s="13"/>
      <c r="D13" s="13"/>
      <c r="E13" s="13"/>
      <c r="F13" s="13"/>
      <c r="G13" s="8">
        <v>290</v>
      </c>
      <c r="H13" s="14"/>
      <c r="I13" s="14"/>
      <c r="J13" s="30"/>
      <c r="K13" s="30"/>
      <c r="L13" s="30"/>
    </row>
    <row r="14" spans="1:12" ht="12.75">
      <c r="A14" s="12"/>
      <c r="B14" s="31" t="s">
        <v>109</v>
      </c>
      <c r="C14" s="13"/>
      <c r="D14" s="13"/>
      <c r="E14" s="13"/>
      <c r="F14" s="13"/>
      <c r="G14" s="8">
        <v>310</v>
      </c>
      <c r="H14" s="14"/>
      <c r="I14" s="14"/>
      <c r="J14" s="30"/>
      <c r="K14" s="30"/>
      <c r="L14" s="30"/>
    </row>
    <row r="15" spans="1:12" ht="12.75">
      <c r="A15" s="12"/>
      <c r="B15" s="31" t="s">
        <v>109</v>
      </c>
      <c r="C15" s="13"/>
      <c r="D15" s="13"/>
      <c r="E15" s="13"/>
      <c r="F15" s="13"/>
      <c r="G15" s="8">
        <v>340</v>
      </c>
      <c r="H15" s="14"/>
      <c r="I15" s="14"/>
      <c r="J15" s="30"/>
      <c r="K15" s="30"/>
      <c r="L15" s="30"/>
    </row>
    <row r="16" spans="1:12" ht="33.75">
      <c r="A16" s="12" t="s">
        <v>35</v>
      </c>
      <c r="B16" s="31" t="s">
        <v>115</v>
      </c>
      <c r="C16" s="13" t="s">
        <v>16</v>
      </c>
      <c r="D16" s="13" t="s">
        <v>33</v>
      </c>
      <c r="E16" s="13" t="s">
        <v>34</v>
      </c>
      <c r="F16" s="13" t="s">
        <v>20</v>
      </c>
      <c r="G16" s="8">
        <v>211</v>
      </c>
      <c r="H16" s="14">
        <v>49000</v>
      </c>
      <c r="I16" s="14"/>
      <c r="J16" s="30"/>
      <c r="K16" s="30"/>
      <c r="L16" s="30"/>
    </row>
    <row r="17" spans="1:12" ht="12.75">
      <c r="A17" s="12"/>
      <c r="B17" s="31" t="s">
        <v>115</v>
      </c>
      <c r="C17" s="13" t="s">
        <v>16</v>
      </c>
      <c r="D17" s="13" t="s">
        <v>33</v>
      </c>
      <c r="E17" s="13" t="s">
        <v>34</v>
      </c>
      <c r="F17" s="13" t="s">
        <v>20</v>
      </c>
      <c r="G17" s="8">
        <v>213</v>
      </c>
      <c r="H17" s="14"/>
      <c r="I17" s="14"/>
      <c r="J17" s="30"/>
      <c r="K17" s="30"/>
      <c r="L17" s="30"/>
    </row>
    <row r="18" spans="1:12" ht="12.75">
      <c r="A18" s="12"/>
      <c r="B18" s="31" t="s">
        <v>115</v>
      </c>
      <c r="C18" s="13" t="s">
        <v>16</v>
      </c>
      <c r="D18" s="13" t="s">
        <v>33</v>
      </c>
      <c r="E18" s="13" t="s">
        <v>34</v>
      </c>
      <c r="F18" s="13" t="s">
        <v>20</v>
      </c>
      <c r="G18" s="8"/>
      <c r="H18" s="14"/>
      <c r="I18" s="14"/>
      <c r="J18" s="30"/>
      <c r="K18" s="30"/>
      <c r="L18" s="30"/>
    </row>
    <row r="19" spans="1:12" ht="12.75">
      <c r="A19" s="12" t="s">
        <v>103</v>
      </c>
      <c r="B19" s="31" t="s">
        <v>109</v>
      </c>
      <c r="C19" s="13" t="s">
        <v>33</v>
      </c>
      <c r="D19" s="13" t="s">
        <v>27</v>
      </c>
      <c r="E19" s="13" t="s">
        <v>102</v>
      </c>
      <c r="F19" s="13" t="s">
        <v>20</v>
      </c>
      <c r="G19" s="8">
        <v>226</v>
      </c>
      <c r="H19" s="14">
        <v>28000</v>
      </c>
      <c r="I19" s="14"/>
      <c r="J19" s="30"/>
      <c r="K19" s="30"/>
      <c r="L19" s="30"/>
    </row>
    <row r="20" spans="1:12" ht="22.5">
      <c r="A20" s="20" t="s">
        <v>64</v>
      </c>
      <c r="B20" s="31" t="s">
        <v>109</v>
      </c>
      <c r="C20" s="13" t="s">
        <v>53</v>
      </c>
      <c r="D20" s="13" t="s">
        <v>16</v>
      </c>
      <c r="E20" s="13" t="s">
        <v>65</v>
      </c>
      <c r="F20" s="13" t="s">
        <v>20</v>
      </c>
      <c r="G20" s="8">
        <v>225</v>
      </c>
      <c r="H20" s="14">
        <v>50000</v>
      </c>
      <c r="I20" s="14"/>
      <c r="J20" s="30"/>
      <c r="K20" s="30"/>
      <c r="L20" s="30"/>
    </row>
    <row r="21" spans="1:12" ht="12.75">
      <c r="A21" s="20" t="s">
        <v>68</v>
      </c>
      <c r="B21" s="31" t="s">
        <v>109</v>
      </c>
      <c r="C21" s="13" t="s">
        <v>53</v>
      </c>
      <c r="D21" s="13" t="s">
        <v>33</v>
      </c>
      <c r="E21" s="13" t="s">
        <v>69</v>
      </c>
      <c r="F21" s="13" t="s">
        <v>20</v>
      </c>
      <c r="G21" s="8">
        <v>225</v>
      </c>
      <c r="H21" s="14">
        <v>110000</v>
      </c>
      <c r="I21" s="14"/>
      <c r="J21" s="30"/>
      <c r="K21" s="30"/>
      <c r="L21" s="30"/>
    </row>
    <row r="22" spans="1:12" ht="45">
      <c r="A22" s="20" t="s">
        <v>70</v>
      </c>
      <c r="B22" s="31" t="s">
        <v>109</v>
      </c>
      <c r="C22" s="13" t="s">
        <v>53</v>
      </c>
      <c r="D22" s="13" t="s">
        <v>33</v>
      </c>
      <c r="E22" s="13" t="s">
        <v>71</v>
      </c>
      <c r="F22" s="13" t="s">
        <v>20</v>
      </c>
      <c r="G22" s="8">
        <v>225</v>
      </c>
      <c r="H22" s="14">
        <v>200000</v>
      </c>
      <c r="I22" s="14"/>
      <c r="J22" s="30"/>
      <c r="K22" s="30"/>
      <c r="L22" s="30"/>
    </row>
    <row r="23" spans="1:12" ht="12.75">
      <c r="A23" s="20" t="s">
        <v>72</v>
      </c>
      <c r="B23" s="31" t="s">
        <v>109</v>
      </c>
      <c r="C23" s="13" t="s">
        <v>53</v>
      </c>
      <c r="D23" s="13" t="s">
        <v>33</v>
      </c>
      <c r="E23" s="13" t="s">
        <v>73</v>
      </c>
      <c r="F23" s="13" t="s">
        <v>20</v>
      </c>
      <c r="G23" s="8">
        <v>225</v>
      </c>
      <c r="H23" s="14">
        <v>52000</v>
      </c>
      <c r="I23" s="14"/>
      <c r="J23" s="30"/>
      <c r="K23" s="30"/>
      <c r="L23" s="30"/>
    </row>
    <row r="24" spans="1:12" ht="22.5">
      <c r="A24" s="20" t="s">
        <v>74</v>
      </c>
      <c r="B24" s="31" t="s">
        <v>109</v>
      </c>
      <c r="C24" s="13" t="s">
        <v>53</v>
      </c>
      <c r="D24" s="13" t="s">
        <v>33</v>
      </c>
      <c r="E24" s="13" t="s">
        <v>75</v>
      </c>
      <c r="F24" s="13" t="s">
        <v>20</v>
      </c>
      <c r="G24" s="8">
        <v>225</v>
      </c>
      <c r="H24" s="14">
        <v>10000</v>
      </c>
      <c r="I24" s="14"/>
      <c r="J24" s="30"/>
      <c r="K24" s="30"/>
      <c r="L24" s="30"/>
    </row>
    <row r="25" spans="1:12" ht="22.5">
      <c r="A25" s="20" t="s">
        <v>76</v>
      </c>
      <c r="B25" s="31" t="s">
        <v>109</v>
      </c>
      <c r="C25" s="13" t="s">
        <v>53</v>
      </c>
      <c r="D25" s="13" t="s">
        <v>33</v>
      </c>
      <c r="E25" s="13" t="s">
        <v>77</v>
      </c>
      <c r="F25" s="13" t="s">
        <v>20</v>
      </c>
      <c r="G25" s="8">
        <v>225</v>
      </c>
      <c r="H25" s="14">
        <v>150000</v>
      </c>
      <c r="I25" s="14"/>
      <c r="J25" s="30"/>
      <c r="K25" s="30"/>
      <c r="L25" s="30"/>
    </row>
    <row r="26" spans="1:12" ht="12.75">
      <c r="A26" s="40" t="s">
        <v>97</v>
      </c>
      <c r="B26" s="31" t="s">
        <v>116</v>
      </c>
      <c r="C26" s="13" t="s">
        <v>95</v>
      </c>
      <c r="D26" s="13" t="s">
        <v>23</v>
      </c>
      <c r="E26" s="13" t="s">
        <v>98</v>
      </c>
      <c r="F26" s="13" t="s">
        <v>99</v>
      </c>
      <c r="G26" s="8">
        <v>251</v>
      </c>
      <c r="H26" s="14">
        <v>152200</v>
      </c>
      <c r="I26" s="14"/>
      <c r="J26" s="30"/>
      <c r="K26" s="30"/>
      <c r="L26" s="30"/>
    </row>
    <row r="27" spans="1:12" ht="90" customHeight="1">
      <c r="A27" s="41"/>
      <c r="B27" s="31" t="s">
        <v>117</v>
      </c>
      <c r="C27" s="7" t="s">
        <v>95</v>
      </c>
      <c r="D27" s="7" t="s">
        <v>23</v>
      </c>
      <c r="E27" s="7" t="s">
        <v>98</v>
      </c>
      <c r="F27" s="7" t="s">
        <v>99</v>
      </c>
      <c r="G27" s="8">
        <v>251</v>
      </c>
      <c r="H27" s="23">
        <v>1070800</v>
      </c>
      <c r="I27" s="23"/>
      <c r="J27" s="33"/>
      <c r="K27" s="30"/>
      <c r="L27" s="30"/>
    </row>
    <row r="28" spans="1:12" ht="12.75">
      <c r="A28" s="32" t="s">
        <v>118</v>
      </c>
      <c r="B28" s="31"/>
      <c r="C28" s="7"/>
      <c r="D28" s="7"/>
      <c r="E28" s="7"/>
      <c r="F28" s="7"/>
      <c r="G28" s="8"/>
      <c r="H28" s="8">
        <f>SUM(H3:H27)</f>
        <v>2776000</v>
      </c>
      <c r="I28" s="23"/>
      <c r="J28" s="30"/>
      <c r="K28" s="30"/>
      <c r="L28" s="30"/>
    </row>
  </sheetData>
  <mergeCells count="2">
    <mergeCell ref="C2:D2"/>
    <mergeCell ref="A26:A27"/>
  </mergeCells>
  <printOptions/>
  <pageMargins left="0.17" right="0.16" top="0.18" bottom="0.25" header="0.17" footer="0.2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J41" sqref="J4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9.75390625" style="0" customWidth="1"/>
    <col min="7" max="7" width="12.375" style="0" customWidth="1"/>
    <col min="8" max="8" width="6.25390625" style="0" customWidth="1"/>
  </cols>
  <sheetData>
    <row r="2" spans="3:9" ht="12.75">
      <c r="C2" s="1"/>
      <c r="D2" s="1" t="s">
        <v>0</v>
      </c>
      <c r="E2" s="1"/>
      <c r="F2" s="1"/>
      <c r="G2" s="1"/>
      <c r="H2" s="1"/>
      <c r="I2" s="1"/>
    </row>
    <row r="3" spans="3:9" ht="12.75">
      <c r="C3" s="1"/>
      <c r="D3" s="1" t="s">
        <v>119</v>
      </c>
      <c r="E3" s="1"/>
      <c r="F3" s="1"/>
      <c r="G3" s="1"/>
      <c r="H3" s="1"/>
      <c r="I3" s="1"/>
    </row>
    <row r="4" spans="3:9" ht="12.75">
      <c r="C4" s="1"/>
      <c r="D4" s="1" t="s">
        <v>1</v>
      </c>
      <c r="E4" s="1"/>
      <c r="F4" s="1"/>
      <c r="G4" s="1"/>
      <c r="H4" s="1"/>
      <c r="I4" s="1"/>
    </row>
    <row r="5" spans="3:9" ht="12.75">
      <c r="C5" s="1"/>
      <c r="D5" s="1" t="s">
        <v>2</v>
      </c>
      <c r="E5" s="1"/>
      <c r="F5" s="1"/>
      <c r="G5" s="1"/>
      <c r="H5" s="1"/>
      <c r="I5" s="1"/>
    </row>
    <row r="6" spans="1:8" ht="12.75">
      <c r="A6" s="37" t="s">
        <v>3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4</v>
      </c>
      <c r="B7" s="37"/>
      <c r="C7" s="37"/>
      <c r="D7" s="37"/>
      <c r="E7" s="37"/>
      <c r="F7" s="37"/>
      <c r="G7" s="37"/>
      <c r="H7" s="37"/>
    </row>
    <row r="8" spans="1:8" ht="192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s="4" t="s">
        <v>11</v>
      </c>
      <c r="H8" s="4" t="s">
        <v>12</v>
      </c>
    </row>
    <row r="9" spans="1:8" ht="12.75">
      <c r="A9" s="5" t="s">
        <v>13</v>
      </c>
      <c r="B9" s="6" t="s">
        <v>14</v>
      </c>
      <c r="C9" s="7"/>
      <c r="D9" s="7"/>
      <c r="E9" s="7"/>
      <c r="F9" s="8">
        <f>G9+H9</f>
        <v>904000</v>
      </c>
      <c r="G9" s="8">
        <f>G10+G14+G17</f>
        <v>904000</v>
      </c>
      <c r="H9" s="8">
        <f>H10+H14+H17</f>
        <v>0</v>
      </c>
    </row>
    <row r="10" spans="1:8" ht="42.75">
      <c r="A10" s="9" t="s">
        <v>15</v>
      </c>
      <c r="B10" s="10" t="s">
        <v>14</v>
      </c>
      <c r="C10" s="10" t="s">
        <v>16</v>
      </c>
      <c r="D10" s="10"/>
      <c r="E10" s="10"/>
      <c r="F10" s="8">
        <f>G10+H10</f>
        <v>306000</v>
      </c>
      <c r="G10" s="11">
        <f>G11</f>
        <v>306000</v>
      </c>
      <c r="H10" s="11">
        <v>0</v>
      </c>
    </row>
    <row r="11" spans="1:8" ht="22.5">
      <c r="A11" s="12" t="s">
        <v>17</v>
      </c>
      <c r="B11" s="13" t="s">
        <v>14</v>
      </c>
      <c r="C11" s="13" t="s">
        <v>16</v>
      </c>
      <c r="D11" s="13" t="s">
        <v>18</v>
      </c>
      <c r="E11" s="13"/>
      <c r="F11" s="8">
        <f>G11+H11</f>
        <v>306000</v>
      </c>
      <c r="G11" s="14">
        <f>G12</f>
        <v>306000</v>
      </c>
      <c r="H11" s="14">
        <v>0</v>
      </c>
    </row>
    <row r="12" spans="1:8" ht="12.75">
      <c r="A12" s="12" t="s">
        <v>19</v>
      </c>
      <c r="B12" s="13" t="s">
        <v>14</v>
      </c>
      <c r="C12" s="13" t="s">
        <v>16</v>
      </c>
      <c r="D12" s="13" t="s">
        <v>18</v>
      </c>
      <c r="E12" s="13" t="s">
        <v>20</v>
      </c>
      <c r="F12" s="8">
        <f>G12+H12</f>
        <v>306000</v>
      </c>
      <c r="G12" s="14">
        <v>306000</v>
      </c>
      <c r="H12" s="14">
        <v>0</v>
      </c>
    </row>
    <row r="13" spans="1:8" ht="12.75">
      <c r="A13" s="12" t="s">
        <v>21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22</v>
      </c>
      <c r="B14" s="10" t="s">
        <v>14</v>
      </c>
      <c r="C14" s="10" t="s">
        <v>23</v>
      </c>
      <c r="D14" s="10"/>
      <c r="E14" s="10"/>
      <c r="F14" s="8">
        <f aca="true" t="shared" si="0" ref="F14:F26">G14+H14</f>
        <v>598000</v>
      </c>
      <c r="G14" s="11">
        <f>G15</f>
        <v>598000</v>
      </c>
      <c r="H14" s="11">
        <v>0</v>
      </c>
    </row>
    <row r="15" spans="1:8" ht="22.5">
      <c r="A15" s="12" t="s">
        <v>17</v>
      </c>
      <c r="B15" s="13" t="s">
        <v>14</v>
      </c>
      <c r="C15" s="13" t="s">
        <v>23</v>
      </c>
      <c r="D15" s="13" t="s">
        <v>24</v>
      </c>
      <c r="E15" s="13"/>
      <c r="F15" s="8">
        <f t="shared" si="0"/>
        <v>598000</v>
      </c>
      <c r="G15" s="14">
        <f>G16</f>
        <v>598000</v>
      </c>
      <c r="H15" s="14">
        <v>0</v>
      </c>
    </row>
    <row r="16" spans="1:8" ht="12.75">
      <c r="A16" s="12" t="s">
        <v>25</v>
      </c>
      <c r="B16" s="13" t="s">
        <v>14</v>
      </c>
      <c r="C16" s="13" t="s">
        <v>23</v>
      </c>
      <c r="D16" s="13" t="s">
        <v>24</v>
      </c>
      <c r="E16" s="13" t="s">
        <v>20</v>
      </c>
      <c r="F16" s="8">
        <f t="shared" si="0"/>
        <v>598000</v>
      </c>
      <c r="G16" s="14">
        <v>598000</v>
      </c>
      <c r="H16" s="14">
        <v>0</v>
      </c>
    </row>
    <row r="17" spans="1:8" ht="12.75">
      <c r="A17" s="9" t="s">
        <v>26</v>
      </c>
      <c r="B17" s="10" t="s">
        <v>14</v>
      </c>
      <c r="C17" s="10" t="s">
        <v>27</v>
      </c>
      <c r="D17" s="10"/>
      <c r="E17" s="10"/>
      <c r="F17" s="8">
        <f t="shared" si="0"/>
        <v>0</v>
      </c>
      <c r="G17" s="11">
        <f>G18</f>
        <v>0</v>
      </c>
      <c r="H17" s="11">
        <v>0</v>
      </c>
    </row>
    <row r="18" spans="1:8" ht="33.75">
      <c r="A18" s="12" t="s">
        <v>28</v>
      </c>
      <c r="B18" s="13" t="s">
        <v>14</v>
      </c>
      <c r="C18" s="13" t="s">
        <v>27</v>
      </c>
      <c r="D18" s="13" t="s">
        <v>29</v>
      </c>
      <c r="E18" s="13"/>
      <c r="F18" s="8">
        <f t="shared" si="0"/>
        <v>0</v>
      </c>
      <c r="G18" s="14">
        <v>0</v>
      </c>
      <c r="H18" s="14">
        <v>0</v>
      </c>
    </row>
    <row r="19" spans="1:8" ht="22.5">
      <c r="A19" s="12" t="s">
        <v>30</v>
      </c>
      <c r="B19" s="13" t="s">
        <v>14</v>
      </c>
      <c r="C19" s="13" t="s">
        <v>27</v>
      </c>
      <c r="D19" s="13" t="s">
        <v>29</v>
      </c>
      <c r="E19" s="13" t="s">
        <v>20</v>
      </c>
      <c r="F19" s="8">
        <f t="shared" si="0"/>
        <v>0</v>
      </c>
      <c r="G19" s="14">
        <v>0</v>
      </c>
      <c r="H19" s="14">
        <v>0</v>
      </c>
    </row>
    <row r="20" spans="1:8" ht="12.75">
      <c r="A20" s="15" t="s">
        <v>31</v>
      </c>
      <c r="B20" s="18" t="s">
        <v>16</v>
      </c>
      <c r="C20" s="13"/>
      <c r="D20" s="13"/>
      <c r="E20" s="13"/>
      <c r="F20" s="8">
        <f t="shared" si="0"/>
        <v>49000</v>
      </c>
      <c r="G20" s="14">
        <f>G21</f>
        <v>49000</v>
      </c>
      <c r="H20" s="16">
        <f>H21</f>
        <v>0</v>
      </c>
    </row>
    <row r="21" spans="1:8" ht="12.75">
      <c r="A21" s="12" t="s">
        <v>32</v>
      </c>
      <c r="B21" s="13" t="s">
        <v>16</v>
      </c>
      <c r="C21" s="13" t="s">
        <v>33</v>
      </c>
      <c r="D21" s="13" t="s">
        <v>34</v>
      </c>
      <c r="E21" s="13"/>
      <c r="F21" s="8">
        <f t="shared" si="0"/>
        <v>49000</v>
      </c>
      <c r="G21" s="14">
        <f>G22</f>
        <v>49000</v>
      </c>
      <c r="H21" s="14">
        <v>0</v>
      </c>
    </row>
    <row r="22" spans="1:8" ht="33.75">
      <c r="A22" s="12" t="s">
        <v>35</v>
      </c>
      <c r="B22" s="13" t="s">
        <v>16</v>
      </c>
      <c r="C22" s="13" t="s">
        <v>33</v>
      </c>
      <c r="D22" s="13" t="s">
        <v>34</v>
      </c>
      <c r="E22" s="13" t="s">
        <v>20</v>
      </c>
      <c r="F22" s="8">
        <f t="shared" si="0"/>
        <v>49000</v>
      </c>
      <c r="G22" s="14">
        <v>49000</v>
      </c>
      <c r="H22" s="14">
        <v>0</v>
      </c>
    </row>
    <row r="23" spans="1:8" ht="24">
      <c r="A23" s="17" t="s">
        <v>36</v>
      </c>
      <c r="B23" s="6" t="s">
        <v>33</v>
      </c>
      <c r="C23" s="7"/>
      <c r="D23" s="7"/>
      <c r="E23" s="7"/>
      <c r="F23" s="8">
        <f t="shared" si="0"/>
        <v>28000</v>
      </c>
      <c r="G23" s="8">
        <f>G24+G28</f>
        <v>28000</v>
      </c>
      <c r="H23" s="8">
        <v>0</v>
      </c>
    </row>
    <row r="24" spans="1:8" ht="42.75">
      <c r="A24" s="9" t="s">
        <v>37</v>
      </c>
      <c r="B24" s="10" t="s">
        <v>33</v>
      </c>
      <c r="C24" s="10" t="s">
        <v>38</v>
      </c>
      <c r="D24" s="10"/>
      <c r="E24" s="10"/>
      <c r="F24" s="8">
        <f t="shared" si="0"/>
        <v>0</v>
      </c>
      <c r="G24" s="11">
        <f>G25</f>
        <v>0</v>
      </c>
      <c r="H24" s="11">
        <v>0</v>
      </c>
    </row>
    <row r="25" spans="1:8" ht="33.75">
      <c r="A25" s="12" t="s">
        <v>39</v>
      </c>
      <c r="B25" s="13" t="s">
        <v>33</v>
      </c>
      <c r="C25" s="13" t="s">
        <v>38</v>
      </c>
      <c r="D25" s="13" t="s">
        <v>40</v>
      </c>
      <c r="E25" s="13"/>
      <c r="F25" s="8">
        <f t="shared" si="0"/>
        <v>0</v>
      </c>
      <c r="G25" s="14">
        <f>G26</f>
        <v>0</v>
      </c>
      <c r="H25" s="14">
        <v>0</v>
      </c>
    </row>
    <row r="26" spans="1:8" ht="33.75">
      <c r="A26" s="12" t="s">
        <v>101</v>
      </c>
      <c r="B26" s="13" t="s">
        <v>33</v>
      </c>
      <c r="C26" s="13" t="s">
        <v>38</v>
      </c>
      <c r="D26" s="13" t="s">
        <v>41</v>
      </c>
      <c r="E26" s="13"/>
      <c r="F26" s="8">
        <f t="shared" si="0"/>
        <v>0</v>
      </c>
      <c r="G26" s="14">
        <f>G27</f>
        <v>0</v>
      </c>
      <c r="H26" s="14"/>
    </row>
    <row r="27" spans="1:8" ht="45">
      <c r="A27" s="12" t="s">
        <v>42</v>
      </c>
      <c r="B27" s="13" t="s">
        <v>33</v>
      </c>
      <c r="C27" s="13" t="s">
        <v>38</v>
      </c>
      <c r="D27" s="13" t="s">
        <v>41</v>
      </c>
      <c r="E27" s="13" t="s">
        <v>43</v>
      </c>
      <c r="F27" s="8">
        <f aca="true" t="shared" si="1" ref="F27:F62">G27+H27</f>
        <v>0</v>
      </c>
      <c r="G27" s="14">
        <v>0</v>
      </c>
      <c r="H27" s="14">
        <v>0</v>
      </c>
    </row>
    <row r="28" spans="1:8" ht="12.75">
      <c r="A28" s="12" t="s">
        <v>100</v>
      </c>
      <c r="B28" s="13" t="s">
        <v>33</v>
      </c>
      <c r="C28" s="13" t="s">
        <v>27</v>
      </c>
      <c r="D28" s="13"/>
      <c r="E28" s="13"/>
      <c r="F28" s="8">
        <f t="shared" si="1"/>
        <v>28000</v>
      </c>
      <c r="G28" s="14">
        <f>G29</f>
        <v>28000</v>
      </c>
      <c r="H28" s="14">
        <v>0</v>
      </c>
    </row>
    <row r="29" spans="1:8" ht="12.75">
      <c r="A29" s="12"/>
      <c r="B29" s="13" t="s">
        <v>33</v>
      </c>
      <c r="C29" s="13" t="s">
        <v>27</v>
      </c>
      <c r="D29" s="13" t="s">
        <v>102</v>
      </c>
      <c r="E29" s="13" t="s">
        <v>20</v>
      </c>
      <c r="F29" s="8">
        <f t="shared" si="1"/>
        <v>28000</v>
      </c>
      <c r="G29" s="14">
        <v>28000</v>
      </c>
      <c r="H29" s="14">
        <v>0</v>
      </c>
    </row>
    <row r="30" spans="1:8" ht="12.75">
      <c r="A30" s="12" t="s">
        <v>45</v>
      </c>
      <c r="B30" s="13" t="s">
        <v>33</v>
      </c>
      <c r="C30" s="13" t="s">
        <v>27</v>
      </c>
      <c r="D30" s="13" t="s">
        <v>102</v>
      </c>
      <c r="E30" s="13" t="s">
        <v>20</v>
      </c>
      <c r="F30" s="8">
        <f t="shared" si="1"/>
        <v>0</v>
      </c>
      <c r="G30" s="14">
        <v>0</v>
      </c>
      <c r="H30" s="14">
        <v>0</v>
      </c>
    </row>
    <row r="31" spans="1:8" ht="12.75">
      <c r="A31" s="15" t="s">
        <v>46</v>
      </c>
      <c r="B31" s="18" t="s">
        <v>23</v>
      </c>
      <c r="C31" s="13"/>
      <c r="D31" s="13"/>
      <c r="E31" s="13"/>
      <c r="F31" s="8">
        <f t="shared" si="1"/>
        <v>0</v>
      </c>
      <c r="G31" s="14">
        <v>0</v>
      </c>
      <c r="H31" s="14">
        <v>0</v>
      </c>
    </row>
    <row r="32" spans="1:8" ht="12.75">
      <c r="A32" s="12" t="s">
        <v>47</v>
      </c>
      <c r="B32" s="13" t="s">
        <v>23</v>
      </c>
      <c r="C32" s="13" t="s">
        <v>48</v>
      </c>
      <c r="D32" s="13"/>
      <c r="E32" s="13"/>
      <c r="F32" s="8">
        <f t="shared" si="1"/>
        <v>0</v>
      </c>
      <c r="G32" s="14">
        <v>0</v>
      </c>
      <c r="H32" s="14">
        <v>0</v>
      </c>
    </row>
    <row r="33" spans="1:8" ht="12.75">
      <c r="A33" s="12" t="s">
        <v>49</v>
      </c>
      <c r="B33" s="13" t="s">
        <v>23</v>
      </c>
      <c r="C33" s="13" t="s">
        <v>48</v>
      </c>
      <c r="D33" s="13" t="s">
        <v>50</v>
      </c>
      <c r="E33" s="13" t="s">
        <v>51</v>
      </c>
      <c r="F33" s="8">
        <f t="shared" si="1"/>
        <v>0</v>
      </c>
      <c r="G33" s="14">
        <v>0</v>
      </c>
      <c r="H33" s="14">
        <v>0</v>
      </c>
    </row>
    <row r="34" spans="1:8" ht="12.75">
      <c r="A34" s="17" t="s">
        <v>52</v>
      </c>
      <c r="B34" s="6" t="s">
        <v>53</v>
      </c>
      <c r="C34" s="7"/>
      <c r="D34" s="7"/>
      <c r="E34" s="7"/>
      <c r="F34" s="8">
        <f t="shared" si="1"/>
        <v>572000</v>
      </c>
      <c r="G34" s="8">
        <f>G35+G39+G42</f>
        <v>572000</v>
      </c>
      <c r="H34" s="8">
        <f>H35+H39</f>
        <v>0</v>
      </c>
    </row>
    <row r="35" spans="1:8" ht="12.75">
      <c r="A35" s="19" t="s">
        <v>54</v>
      </c>
      <c r="B35" s="18" t="s">
        <v>53</v>
      </c>
      <c r="C35" s="18" t="s">
        <v>14</v>
      </c>
      <c r="D35" s="18"/>
      <c r="E35" s="18"/>
      <c r="F35" s="8">
        <f t="shared" si="1"/>
        <v>50000</v>
      </c>
      <c r="G35" s="16">
        <f>G36</f>
        <v>50000</v>
      </c>
      <c r="H35" s="16">
        <v>0</v>
      </c>
    </row>
    <row r="36" spans="1:8" ht="12.75">
      <c r="A36" s="20" t="s">
        <v>55</v>
      </c>
      <c r="B36" s="13" t="s">
        <v>53</v>
      </c>
      <c r="C36" s="13" t="s">
        <v>14</v>
      </c>
      <c r="D36" s="13" t="s">
        <v>56</v>
      </c>
      <c r="E36" s="13"/>
      <c r="F36" s="8">
        <f t="shared" si="1"/>
        <v>50000</v>
      </c>
      <c r="G36" s="14">
        <f>G38+G37</f>
        <v>50000</v>
      </c>
      <c r="H36" s="14">
        <v>0</v>
      </c>
    </row>
    <row r="37" spans="1:8" ht="33.75">
      <c r="A37" s="20" t="s">
        <v>57</v>
      </c>
      <c r="B37" s="13" t="s">
        <v>53</v>
      </c>
      <c r="C37" s="13" t="s">
        <v>14</v>
      </c>
      <c r="D37" s="13" t="s">
        <v>58</v>
      </c>
      <c r="E37" s="13" t="s">
        <v>20</v>
      </c>
      <c r="F37" s="8">
        <f t="shared" si="1"/>
        <v>50000</v>
      </c>
      <c r="G37" s="14">
        <v>50000</v>
      </c>
      <c r="H37" s="14"/>
    </row>
    <row r="38" spans="1:8" ht="33.75">
      <c r="A38" s="20" t="s">
        <v>59</v>
      </c>
      <c r="B38" s="13" t="s">
        <v>53</v>
      </c>
      <c r="C38" s="13" t="s">
        <v>14</v>
      </c>
      <c r="D38" s="13" t="s">
        <v>60</v>
      </c>
      <c r="E38" s="13" t="s">
        <v>20</v>
      </c>
      <c r="F38" s="8">
        <f t="shared" si="1"/>
        <v>0</v>
      </c>
      <c r="G38" s="14">
        <v>0</v>
      </c>
      <c r="H38" s="14">
        <v>0</v>
      </c>
    </row>
    <row r="39" spans="1:8" ht="12.75">
      <c r="A39" s="19" t="s">
        <v>61</v>
      </c>
      <c r="B39" s="10" t="s">
        <v>53</v>
      </c>
      <c r="C39" s="10" t="s">
        <v>16</v>
      </c>
      <c r="D39" s="10"/>
      <c r="E39" s="10"/>
      <c r="F39" s="8">
        <f t="shared" si="1"/>
        <v>0</v>
      </c>
      <c r="G39" s="11">
        <f>G40</f>
        <v>0</v>
      </c>
      <c r="H39" s="11">
        <f>H40</f>
        <v>0</v>
      </c>
    </row>
    <row r="40" spans="1:8" ht="12.75">
      <c r="A40" s="20" t="s">
        <v>62</v>
      </c>
      <c r="B40" s="13" t="s">
        <v>53</v>
      </c>
      <c r="C40" s="13" t="s">
        <v>16</v>
      </c>
      <c r="D40" s="13" t="s">
        <v>63</v>
      </c>
      <c r="E40" s="13"/>
      <c r="F40" s="8">
        <f t="shared" si="1"/>
        <v>0</v>
      </c>
      <c r="G40" s="14">
        <f>G41</f>
        <v>0</v>
      </c>
      <c r="H40" s="14">
        <f>H41</f>
        <v>0</v>
      </c>
    </row>
    <row r="41" spans="1:8" ht="22.5">
      <c r="A41" s="20" t="s">
        <v>64</v>
      </c>
      <c r="B41" s="13" t="s">
        <v>53</v>
      </c>
      <c r="C41" s="13" t="s">
        <v>16</v>
      </c>
      <c r="D41" s="13" t="s">
        <v>65</v>
      </c>
      <c r="E41" s="13" t="s">
        <v>20</v>
      </c>
      <c r="F41" s="8">
        <f t="shared" si="1"/>
        <v>0</v>
      </c>
      <c r="G41" s="14">
        <v>0</v>
      </c>
      <c r="H41" s="14">
        <v>0</v>
      </c>
    </row>
    <row r="42" spans="1:8" ht="12.75">
      <c r="A42" s="19" t="s">
        <v>66</v>
      </c>
      <c r="B42" s="18" t="s">
        <v>53</v>
      </c>
      <c r="C42" s="18" t="s">
        <v>33</v>
      </c>
      <c r="D42" s="13"/>
      <c r="E42" s="13"/>
      <c r="F42" s="8">
        <f t="shared" si="1"/>
        <v>522000</v>
      </c>
      <c r="G42" s="16">
        <f>G43</f>
        <v>522000</v>
      </c>
      <c r="H42" s="16">
        <f>H43</f>
        <v>0</v>
      </c>
    </row>
    <row r="43" spans="1:8" ht="12.75">
      <c r="A43" s="20" t="s">
        <v>66</v>
      </c>
      <c r="B43" s="13" t="s">
        <v>53</v>
      </c>
      <c r="C43" s="13" t="s">
        <v>33</v>
      </c>
      <c r="D43" s="13" t="s">
        <v>67</v>
      </c>
      <c r="E43" s="13"/>
      <c r="F43" s="8">
        <f t="shared" si="1"/>
        <v>522000</v>
      </c>
      <c r="G43" s="16">
        <f>G44+G45+G46+G47+G48</f>
        <v>522000</v>
      </c>
      <c r="H43" s="16">
        <f>H44+H45+H46+H47+H48</f>
        <v>0</v>
      </c>
    </row>
    <row r="44" spans="1:8" ht="12.75">
      <c r="A44" s="20" t="s">
        <v>68</v>
      </c>
      <c r="B44" s="13" t="s">
        <v>53</v>
      </c>
      <c r="C44" s="13" t="s">
        <v>33</v>
      </c>
      <c r="D44" s="13" t="s">
        <v>69</v>
      </c>
      <c r="E44" s="13" t="s">
        <v>20</v>
      </c>
      <c r="F44" s="8">
        <f t="shared" si="1"/>
        <v>110000</v>
      </c>
      <c r="G44" s="14">
        <v>110000</v>
      </c>
      <c r="H44" s="14"/>
    </row>
    <row r="45" spans="1:8" ht="45">
      <c r="A45" s="20" t="s">
        <v>70</v>
      </c>
      <c r="B45" s="13" t="s">
        <v>53</v>
      </c>
      <c r="C45" s="13" t="s">
        <v>33</v>
      </c>
      <c r="D45" s="13" t="s">
        <v>71</v>
      </c>
      <c r="E45" s="13" t="s">
        <v>20</v>
      </c>
      <c r="F45" s="8">
        <f t="shared" si="1"/>
        <v>200000</v>
      </c>
      <c r="G45" s="14">
        <v>200000</v>
      </c>
      <c r="H45" s="14"/>
    </row>
    <row r="46" spans="1:8" ht="12.75">
      <c r="A46" s="20" t="s">
        <v>72</v>
      </c>
      <c r="B46" s="13" t="s">
        <v>53</v>
      </c>
      <c r="C46" s="13" t="s">
        <v>33</v>
      </c>
      <c r="D46" s="13" t="s">
        <v>73</v>
      </c>
      <c r="E46" s="13" t="s">
        <v>20</v>
      </c>
      <c r="F46" s="8">
        <f t="shared" si="1"/>
        <v>52000</v>
      </c>
      <c r="G46" s="14">
        <v>52000</v>
      </c>
      <c r="H46" s="14"/>
    </row>
    <row r="47" spans="1:8" ht="12.75">
      <c r="A47" s="20" t="s">
        <v>74</v>
      </c>
      <c r="B47" s="13" t="s">
        <v>53</v>
      </c>
      <c r="C47" s="13" t="s">
        <v>33</v>
      </c>
      <c r="D47" s="13" t="s">
        <v>75</v>
      </c>
      <c r="E47" s="13" t="s">
        <v>20</v>
      </c>
      <c r="F47" s="8">
        <f t="shared" si="1"/>
        <v>10000</v>
      </c>
      <c r="G47" s="14">
        <v>10000</v>
      </c>
      <c r="H47" s="14"/>
    </row>
    <row r="48" spans="1:8" ht="22.5">
      <c r="A48" s="20" t="s">
        <v>76</v>
      </c>
      <c r="B48" s="13" t="s">
        <v>53</v>
      </c>
      <c r="C48" s="13" t="s">
        <v>33</v>
      </c>
      <c r="D48" s="13" t="s">
        <v>77</v>
      </c>
      <c r="E48" s="13" t="s">
        <v>20</v>
      </c>
      <c r="F48" s="8">
        <f t="shared" si="1"/>
        <v>150000</v>
      </c>
      <c r="G48" s="14">
        <v>150000</v>
      </c>
      <c r="H48" s="14"/>
    </row>
    <row r="49" spans="1:8" ht="24">
      <c r="A49" s="17" t="s">
        <v>78</v>
      </c>
      <c r="B49" s="6" t="s">
        <v>48</v>
      </c>
      <c r="C49" s="6"/>
      <c r="D49" s="6"/>
      <c r="E49" s="6"/>
      <c r="F49" s="8">
        <f t="shared" si="1"/>
        <v>0</v>
      </c>
      <c r="G49" s="8">
        <f>G50</f>
        <v>0</v>
      </c>
      <c r="H49" s="8">
        <f>H50</f>
        <v>0</v>
      </c>
    </row>
    <row r="50" spans="1:8" ht="12.75">
      <c r="A50" s="21" t="s">
        <v>79</v>
      </c>
      <c r="B50" s="6" t="s">
        <v>48</v>
      </c>
      <c r="C50" s="6" t="s">
        <v>14</v>
      </c>
      <c r="D50" s="6"/>
      <c r="E50" s="6"/>
      <c r="F50" s="8">
        <f t="shared" si="1"/>
        <v>0</v>
      </c>
      <c r="G50" s="8">
        <f>G51+G54</f>
        <v>0</v>
      </c>
      <c r="H50" s="8">
        <f>H51+H54</f>
        <v>0</v>
      </c>
    </row>
    <row r="51" spans="1:8" ht="36">
      <c r="A51" s="22" t="s">
        <v>80</v>
      </c>
      <c r="B51" s="7" t="s">
        <v>48</v>
      </c>
      <c r="C51" s="7" t="s">
        <v>14</v>
      </c>
      <c r="D51" s="7" t="s">
        <v>81</v>
      </c>
      <c r="E51" s="7"/>
      <c r="F51" s="8">
        <f t="shared" si="1"/>
        <v>0</v>
      </c>
      <c r="G51" s="23">
        <f>G52</f>
        <v>0</v>
      </c>
      <c r="H51" s="23"/>
    </row>
    <row r="52" spans="1:8" ht="24">
      <c r="A52" s="22" t="s">
        <v>82</v>
      </c>
      <c r="B52" s="7" t="s">
        <v>48</v>
      </c>
      <c r="C52" s="7" t="s">
        <v>14</v>
      </c>
      <c r="D52" s="7" t="s">
        <v>83</v>
      </c>
      <c r="E52" s="7"/>
      <c r="F52" s="8">
        <f t="shared" si="1"/>
        <v>0</v>
      </c>
      <c r="G52" s="23">
        <f>G53</f>
        <v>0</v>
      </c>
      <c r="H52" s="23"/>
    </row>
    <row r="53" spans="1:8" ht="24">
      <c r="A53" s="22" t="s">
        <v>84</v>
      </c>
      <c r="B53" s="7" t="s">
        <v>48</v>
      </c>
      <c r="C53" s="7" t="s">
        <v>14</v>
      </c>
      <c r="D53" s="7" t="s">
        <v>83</v>
      </c>
      <c r="E53" s="7" t="s">
        <v>85</v>
      </c>
      <c r="F53" s="8">
        <f t="shared" si="1"/>
        <v>0</v>
      </c>
      <c r="G53" s="23">
        <v>0</v>
      </c>
      <c r="H53" s="23"/>
    </row>
    <row r="54" spans="1:8" ht="12.75">
      <c r="A54" s="22" t="s">
        <v>86</v>
      </c>
      <c r="B54" s="7" t="s">
        <v>48</v>
      </c>
      <c r="C54" s="7" t="s">
        <v>14</v>
      </c>
      <c r="D54" s="7" t="s">
        <v>87</v>
      </c>
      <c r="E54" s="7"/>
      <c r="F54" s="8">
        <f t="shared" si="1"/>
        <v>0</v>
      </c>
      <c r="G54" s="23">
        <v>0</v>
      </c>
      <c r="H54" s="23"/>
    </row>
    <row r="55" spans="1:8" ht="24">
      <c r="A55" s="22" t="s">
        <v>82</v>
      </c>
      <c r="B55" s="7" t="s">
        <v>48</v>
      </c>
      <c r="C55" s="7" t="s">
        <v>14</v>
      </c>
      <c r="D55" s="7" t="s">
        <v>88</v>
      </c>
      <c r="E55" s="7"/>
      <c r="F55" s="8">
        <f t="shared" si="1"/>
        <v>0</v>
      </c>
      <c r="G55" s="23">
        <f>G56</f>
        <v>0</v>
      </c>
      <c r="H55" s="23"/>
    </row>
    <row r="56" spans="1:8" ht="24">
      <c r="A56" s="22" t="s">
        <v>84</v>
      </c>
      <c r="B56" s="7" t="s">
        <v>48</v>
      </c>
      <c r="C56" s="7" t="s">
        <v>14</v>
      </c>
      <c r="D56" s="7" t="s">
        <v>88</v>
      </c>
      <c r="E56" s="7" t="s">
        <v>85</v>
      </c>
      <c r="F56" s="8">
        <f t="shared" si="1"/>
        <v>0</v>
      </c>
      <c r="G56" s="23">
        <v>0</v>
      </c>
      <c r="H56" s="23"/>
    </row>
    <row r="57" spans="1:8" ht="12.75">
      <c r="A57" s="15" t="s">
        <v>89</v>
      </c>
      <c r="B57" s="6" t="s">
        <v>44</v>
      </c>
      <c r="C57" s="7"/>
      <c r="D57" s="7"/>
      <c r="E57" s="7"/>
      <c r="F57" s="8">
        <f t="shared" si="1"/>
        <v>0</v>
      </c>
      <c r="G57" s="23">
        <f>G58</f>
        <v>0</v>
      </c>
      <c r="H57" s="23">
        <f>H58</f>
        <v>0</v>
      </c>
    </row>
    <row r="58" spans="1:8" ht="12.75">
      <c r="A58" s="12" t="s">
        <v>90</v>
      </c>
      <c r="B58" s="7" t="s">
        <v>44</v>
      </c>
      <c r="C58" s="7" t="s">
        <v>33</v>
      </c>
      <c r="D58" s="7" t="s">
        <v>91</v>
      </c>
      <c r="E58" s="7"/>
      <c r="F58" s="8">
        <f t="shared" si="1"/>
        <v>0</v>
      </c>
      <c r="G58" s="23">
        <f>G59</f>
        <v>0</v>
      </c>
      <c r="H58" s="23">
        <f>H59</f>
        <v>0</v>
      </c>
    </row>
    <row r="59" spans="1:8" ht="22.5">
      <c r="A59" s="12" t="s">
        <v>92</v>
      </c>
      <c r="B59" s="7" t="s">
        <v>44</v>
      </c>
      <c r="C59" s="7" t="s">
        <v>33</v>
      </c>
      <c r="D59" s="7" t="s">
        <v>91</v>
      </c>
      <c r="E59" s="7" t="s">
        <v>93</v>
      </c>
      <c r="F59" s="8">
        <f t="shared" si="1"/>
        <v>0</v>
      </c>
      <c r="G59" s="23"/>
      <c r="H59" s="23">
        <v>0</v>
      </c>
    </row>
    <row r="60" spans="1:8" ht="12.75">
      <c r="A60" s="17" t="s">
        <v>94</v>
      </c>
      <c r="B60" s="6" t="s">
        <v>95</v>
      </c>
      <c r="C60" s="7"/>
      <c r="D60" s="7"/>
      <c r="E60" s="7"/>
      <c r="F60" s="8">
        <f t="shared" si="1"/>
        <v>1223000</v>
      </c>
      <c r="G60" s="8">
        <f>G61</f>
        <v>1223000</v>
      </c>
      <c r="H60" s="8">
        <f>H61</f>
        <v>0</v>
      </c>
    </row>
    <row r="61" spans="1:8" ht="24.75" customHeight="1">
      <c r="A61" s="20" t="s">
        <v>96</v>
      </c>
      <c r="B61" s="24" t="s">
        <v>95</v>
      </c>
      <c r="C61" s="24" t="s">
        <v>23</v>
      </c>
      <c r="D61" s="7"/>
      <c r="E61" s="7"/>
      <c r="F61" s="8">
        <f t="shared" si="1"/>
        <v>1223000</v>
      </c>
      <c r="G61" s="25">
        <f>G62</f>
        <v>1223000</v>
      </c>
      <c r="H61" s="26">
        <v>0</v>
      </c>
    </row>
    <row r="62" spans="1:8" ht="78.75">
      <c r="A62" s="20" t="s">
        <v>97</v>
      </c>
      <c r="B62" s="7" t="s">
        <v>95</v>
      </c>
      <c r="C62" s="7" t="s">
        <v>23</v>
      </c>
      <c r="D62" s="7" t="s">
        <v>98</v>
      </c>
      <c r="E62" s="7" t="s">
        <v>99</v>
      </c>
      <c r="F62" s="8">
        <f t="shared" si="1"/>
        <v>1223000</v>
      </c>
      <c r="G62" s="23">
        <v>1223000</v>
      </c>
      <c r="H62" s="23">
        <v>0</v>
      </c>
    </row>
    <row r="63" spans="1:8" ht="12.75">
      <c r="A63" s="20" t="s">
        <v>21</v>
      </c>
      <c r="B63" s="7"/>
      <c r="C63" s="7"/>
      <c r="D63" s="7"/>
      <c r="E63" s="7"/>
      <c r="F63" s="8"/>
      <c r="G63" s="23"/>
      <c r="H63" s="23"/>
    </row>
    <row r="64" spans="1:8" ht="12.75">
      <c r="A64" s="27" t="s">
        <v>10</v>
      </c>
      <c r="B64" s="28"/>
      <c r="C64" s="28"/>
      <c r="D64" s="28"/>
      <c r="E64" s="28"/>
      <c r="F64" s="8">
        <f>G64+H64</f>
        <v>2776000</v>
      </c>
      <c r="G64" s="29">
        <f>G9+G20+G23+G31+G34+G49+G57+G60</f>
        <v>2776000</v>
      </c>
      <c r="H64" s="29">
        <f>H9+H21+H23+H31+H34+H49+H60</f>
        <v>0</v>
      </c>
    </row>
    <row r="65" spans="1:8" ht="12.75">
      <c r="A65" s="20" t="s">
        <v>21</v>
      </c>
      <c r="B65" s="30"/>
      <c r="C65" s="30"/>
      <c r="D65" s="30"/>
      <c r="E65" s="30"/>
      <c r="F65" s="8">
        <f>G65+H65</f>
        <v>49000</v>
      </c>
      <c r="G65" s="30">
        <v>49000</v>
      </c>
      <c r="H65" s="30"/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2009-12-21T07:57:25Z</cp:lastPrinted>
  <dcterms:created xsi:type="dcterms:W3CDTF">2007-11-22T13:42:30Z</dcterms:created>
  <dcterms:modified xsi:type="dcterms:W3CDTF">2009-12-23T11:53:05Z</dcterms:modified>
  <cp:category/>
  <cp:version/>
  <cp:contentType/>
  <cp:contentStatus/>
</cp:coreProperties>
</file>