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1"/>
  </bookViews>
  <sheets>
    <sheet name="Центральная д.22" sheetId="1" r:id="rId1"/>
    <sheet name="Центральная д.24" sheetId="2" r:id="rId2"/>
  </sheets>
  <definedNames/>
  <calcPr fullCalcOnLoad="1"/>
</workbook>
</file>

<file path=xl/sharedStrings.xml><?xml version="1.0" encoding="utf-8"?>
<sst xmlns="http://schemas.openxmlformats.org/spreadsheetml/2006/main" count="132" uniqueCount="55">
  <si>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</si>
  <si>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</si>
  <si>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</si>
  <si>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</si>
  <si>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</si>
  <si>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</si>
  <si>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</si>
  <si>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Всего содержание жилья</t>
  </si>
  <si>
    <t xml:space="preserve"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грунтов.
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</si>
  <si>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</si>
  <si>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</si>
  <si>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</si>
  <si>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</si>
  <si>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1.6. Работы, выполняемые в целях надлежащего содержания балок (ригелей) перекрытий и покрытий многоквартирных домов: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</si>
  <si>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1.7.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</si>
  <si>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</si>
  <si>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1.9.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</si>
  <si>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1.10.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</si>
  <si>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</si>
  <si>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1.12. Работы, выполняемые в целях надлежащего содержания полов помещений, относящихся к общему имуществу в многоквартирном доме:
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</si>
  <si>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1.13.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</si>
  <si>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</si>
  <si>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многоквартирных домов:
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</si>
  <si>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2.2.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</si>
  <si>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Работы, выполняемые в целях надлежащего содержания печей, каминов и очагов в многоквартирных домах:
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каналах.
</t>
  </si>
  <si>
    <t xml:space="preserve">2.4. Работы, выполняемые в целях надлежащего содержания индивидуальных тепловых пунктов и водоподкачек в многоквартирных домах: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</si>
  <si>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2.5.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</si>
  <si>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 xml:space="preserve">2.6.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</si>
  <si>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2.7.Работы,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</si>
  <si>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 xml:space="preserve">2.8. Работы, выполняемые в целях надлежащего содержания систем внутридомового газового оборудования в многоквартирном доме:
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</si>
  <si>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3.5.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</si>
  <si>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Работы и услуги по содержанию иного общего имущества в многоквартирном доме.</t>
  </si>
  <si>
    <t>3.1. Работы по содержанию помещений, входящих в состав общего имущества в многоквартирном доме:
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</si>
  <si>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3.2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</si>
  <si>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 xml:space="preserve">3.3 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</si>
  <si>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3.6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</si>
  <si>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</si>
  <si>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 </t>
  </si>
  <si>
    <t>3.8.Работы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</si>
  <si>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затраты на управление</t>
  </si>
  <si>
    <t>работы выполняются в плановом порядке</t>
  </si>
  <si>
    <t>2 раза в год</t>
  </si>
  <si>
    <t xml:space="preserve">3.4 Работы по обеспечению откачке и вывоза жидких бытовых отходов: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территории.
</t>
  </si>
  <si>
    <t>ежедневно</t>
  </si>
  <si>
    <t>7 раз в неделю</t>
  </si>
  <si>
    <t>1 раз в 2 дня</t>
  </si>
  <si>
    <t>1 раз в трое суток</t>
  </si>
  <si>
    <t>ежегодно</t>
  </si>
  <si>
    <t>ежегодно, по мере необходимости</t>
  </si>
  <si>
    <t>1 раз в год</t>
  </si>
  <si>
    <t>по мере небходимости на основании дефектных ведомостей</t>
  </si>
  <si>
    <t>1 раз в 2 недели</t>
  </si>
  <si>
    <t>д.Шуньга, ул.Центральная, д.22</t>
  </si>
  <si>
    <t>д.Шуньга, ул.Центральная, д.24</t>
  </si>
  <si>
    <t>ПЕРЕЧЕНЬ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</si>
</sst>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1" fillId="0" borderId="10" xfId="33" applyBorder="1">
      <alignment/>
      <protection/>
    </xf>
    <xf numFmtId="173" fontId="3" fillId="33" borderId="0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2" fontId="1" fillId="0" borderId="11" xfId="33" applyNumberFormat="1" applyFont="1" applyBorder="1" applyAlignment="1">
      <alignment horizontal="left" vertical="top" wrapText="1" shrinkToFit="1"/>
      <protection/>
    </xf>
    <xf numFmtId="2" fontId="1" fillId="0" borderId="12" xfId="33" applyNumberFormat="1" applyFont="1" applyBorder="1" applyAlignment="1">
      <alignment horizontal="left" vertical="top" wrapText="1" shrinkToFit="1"/>
      <protection/>
    </xf>
    <xf numFmtId="2" fontId="1" fillId="0" borderId="13" xfId="33" applyNumberFormat="1" applyFont="1" applyBorder="1" applyAlignment="1">
      <alignment horizontal="left" vertical="top" wrapText="1" shrinkToFit="1"/>
      <protection/>
    </xf>
    <xf numFmtId="0" fontId="1" fillId="0" borderId="14" xfId="33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 shrinkToFit="1"/>
      <protection/>
    </xf>
    <xf numFmtId="2" fontId="1" fillId="0" borderId="16" xfId="33" applyNumberFormat="1" applyFont="1" applyBorder="1" applyAlignment="1">
      <alignment horizontal="left" vertical="top" wrapText="1" shrinkToFit="1"/>
      <protection/>
    </xf>
    <xf numFmtId="0" fontId="1" fillId="0" borderId="17" xfId="33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2" fontId="1" fillId="0" borderId="17" xfId="33" applyNumberFormat="1" applyFont="1" applyBorder="1" applyAlignment="1">
      <alignment horizontal="left" vertical="top" wrapText="1" shrinkToFit="1"/>
      <protection/>
    </xf>
    <xf numFmtId="0" fontId="1" fillId="0" borderId="17" xfId="33" applyFont="1" applyBorder="1" applyAlignment="1">
      <alignment horizontal="left" vertical="top" wrapText="1" shrinkToFit="1"/>
      <protection/>
    </xf>
    <xf numFmtId="0" fontId="1" fillId="0" borderId="17" xfId="33" applyNumberFormat="1" applyBorder="1" applyAlignment="1">
      <alignment horizontal="left" vertical="top" wrapText="1" shrinkToFit="1"/>
      <protection/>
    </xf>
    <xf numFmtId="2" fontId="5" fillId="0" borderId="17" xfId="33" applyNumberFormat="1" applyFont="1" applyBorder="1" applyAlignment="1">
      <alignment horizontal="left" vertical="top" wrapText="1" shrinkToFit="1"/>
      <protection/>
    </xf>
    <xf numFmtId="2" fontId="2" fillId="0" borderId="17" xfId="33" applyNumberFormat="1" applyFont="1" applyBorder="1" applyAlignment="1">
      <alignment horizontal="left" vertical="top" wrapText="1" shrinkToFit="1"/>
      <protection/>
    </xf>
    <xf numFmtId="2" fontId="5" fillId="34" borderId="17" xfId="33" applyNumberFormat="1" applyFont="1" applyFill="1" applyBorder="1" applyAlignment="1">
      <alignment horizontal="left" vertical="top" wrapText="1" shrinkToFit="1"/>
      <protection/>
    </xf>
    <xf numFmtId="0" fontId="1" fillId="0" borderId="0" xfId="33" applyBorder="1" applyAlignment="1">
      <alignment horizontal="center"/>
      <protection/>
    </xf>
    <xf numFmtId="2" fontId="5" fillId="0" borderId="18" xfId="33" applyNumberFormat="1" applyFont="1" applyBorder="1" applyAlignment="1">
      <alignment horizontal="left" vertical="top" wrapText="1" shrinkToFit="1"/>
      <protection/>
    </xf>
    <xf numFmtId="2" fontId="5" fillId="0" borderId="19" xfId="33" applyNumberFormat="1" applyFont="1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0" fontId="2" fillId="0" borderId="17" xfId="33" applyFont="1" applyBorder="1" applyAlignment="1">
      <alignment horizontal="left" vertical="top" wrapText="1" shrinkToFit="1"/>
      <protection/>
    </xf>
    <xf numFmtId="0" fontId="4" fillId="0" borderId="20" xfId="33" applyFont="1" applyBorder="1" applyAlignment="1">
      <alignment horizontal="left" vertical="top" wrapText="1" shrinkToFit="1"/>
      <protection/>
    </xf>
    <xf numFmtId="0" fontId="4" fillId="0" borderId="21" xfId="33" applyFont="1" applyBorder="1" applyAlignment="1">
      <alignment horizontal="left" vertical="top" wrapText="1" shrinkToFit="1"/>
      <protection/>
    </xf>
    <xf numFmtId="0" fontId="4" fillId="0" borderId="22" xfId="33" applyFont="1" applyBorder="1" applyAlignment="1">
      <alignment horizontal="left" vertical="top" wrapText="1" shrinkToFit="1"/>
      <protection/>
    </xf>
    <xf numFmtId="0" fontId="4" fillId="0" borderId="17" xfId="33" applyFont="1" applyFill="1" applyBorder="1" applyAlignment="1">
      <alignment horizontal="left" vertical="top" wrapText="1" shrinkToFit="1"/>
      <protection/>
    </xf>
    <xf numFmtId="0" fontId="4" fillId="0" borderId="14" xfId="33" applyFont="1" applyBorder="1" applyAlignment="1">
      <alignment horizontal="left" vertical="top" wrapText="1" shrinkToFit="1"/>
      <protection/>
    </xf>
    <xf numFmtId="0" fontId="4" fillId="0" borderId="23" xfId="33" applyFont="1" applyBorder="1" applyAlignment="1">
      <alignment horizontal="left" vertical="top" wrapText="1" shrinkToFit="1"/>
      <protection/>
    </xf>
    <xf numFmtId="0" fontId="4" fillId="0" borderId="24" xfId="33" applyFont="1" applyBorder="1" applyAlignment="1">
      <alignment horizontal="left" vertical="top" wrapText="1" shrinkToFit="1"/>
      <protection/>
    </xf>
    <xf numFmtId="0" fontId="6" fillId="0" borderId="10" xfId="33" applyFont="1" applyBorder="1" applyAlignment="1">
      <alignment horizontal="left" vertical="top" wrapText="1" shrinkToFit="1"/>
      <protection/>
    </xf>
    <xf numFmtId="0" fontId="4" fillId="0" borderId="25" xfId="33" applyFont="1" applyBorder="1" applyAlignment="1">
      <alignment horizontal="left" vertical="top" wrapText="1" shrinkToFit="1"/>
      <protection/>
    </xf>
    <xf numFmtId="0" fontId="4" fillId="0" borderId="26" xfId="33" applyFont="1" applyBorder="1" applyAlignment="1">
      <alignment horizontal="left" vertical="top" wrapText="1" shrinkToFit="1"/>
      <protection/>
    </xf>
    <xf numFmtId="0" fontId="4" fillId="0" borderId="27" xfId="33" applyFont="1" applyBorder="1" applyAlignment="1">
      <alignment horizontal="left" vertical="top" wrapText="1" shrinkToFit="1"/>
      <protection/>
    </xf>
    <xf numFmtId="0" fontId="6" fillId="0" borderId="14" xfId="33" applyFont="1" applyBorder="1" applyAlignment="1">
      <alignment horizontal="left" vertical="top" wrapText="1" shrinkToFit="1"/>
      <protection/>
    </xf>
    <xf numFmtId="0" fontId="6" fillId="0" borderId="23" xfId="33" applyFont="1" applyBorder="1" applyAlignment="1">
      <alignment horizontal="left" vertical="top" wrapText="1" shrinkToFit="1"/>
      <protection/>
    </xf>
    <xf numFmtId="0" fontId="6" fillId="0" borderId="24" xfId="33" applyFont="1" applyBorder="1" applyAlignment="1">
      <alignment horizontal="left" vertical="top" wrapText="1" shrinkToFit="1"/>
      <protection/>
    </xf>
    <xf numFmtId="172" fontId="4" fillId="0" borderId="14" xfId="33" applyNumberFormat="1" applyFont="1" applyBorder="1" applyAlignment="1">
      <alignment horizontal="left" vertical="top" wrapText="1" shrinkToFit="1"/>
      <protection/>
    </xf>
    <xf numFmtId="172" fontId="4" fillId="0" borderId="23" xfId="33" applyNumberFormat="1" applyFont="1" applyBorder="1" applyAlignment="1">
      <alignment horizontal="left" vertical="top" wrapText="1" shrinkToFit="1"/>
      <protection/>
    </xf>
    <xf numFmtId="172" fontId="4" fillId="0" borderId="24" xfId="33" applyNumberFormat="1" applyFont="1" applyBorder="1" applyAlignment="1">
      <alignment horizontal="left" vertical="top" wrapText="1" shrinkToFi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23" xfId="33" applyFont="1" applyBorder="1" applyAlignment="1" applyProtection="1">
      <alignment horizontal="left" vertical="top" wrapText="1" shrinkToFit="1"/>
      <protection locked="0"/>
    </xf>
    <xf numFmtId="0" fontId="4" fillId="0" borderId="24" xfId="33" applyFont="1" applyBorder="1" applyAlignment="1" applyProtection="1">
      <alignment horizontal="left" vertical="top" wrapText="1" shrinkToFit="1"/>
      <protection locked="0"/>
    </xf>
    <xf numFmtId="0" fontId="4" fillId="0" borderId="18" xfId="33" applyFont="1" applyBorder="1" applyAlignment="1">
      <alignment horizontal="left" vertical="top" wrapText="1" shrinkToFit="1"/>
      <protection/>
    </xf>
    <xf numFmtId="0" fontId="4" fillId="0" borderId="19" xfId="33" applyFont="1" applyBorder="1" applyAlignment="1">
      <alignment horizontal="left" vertical="top" wrapText="1" shrinkToFit="1"/>
      <protection/>
    </xf>
    <xf numFmtId="2" fontId="1" fillId="0" borderId="18" xfId="33" applyNumberFormat="1" applyFont="1" applyBorder="1" applyAlignment="1">
      <alignment horizontal="left" vertical="top" wrapText="1" shrinkToFit="1"/>
      <protection/>
    </xf>
    <xf numFmtId="2" fontId="1" fillId="0" borderId="19" xfId="33" applyNumberFormat="1" applyFont="1" applyBorder="1" applyAlignment="1">
      <alignment horizontal="left" vertical="top" wrapText="1" shrinkToFit="1"/>
      <protection/>
    </xf>
    <xf numFmtId="0" fontId="1" fillId="34" borderId="0" xfId="33" applyFill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10" xfId="33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853.2</v>
      </c>
      <c r="J4" s="2" t="s">
        <v>2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63" t="s">
        <v>6</v>
      </c>
      <c r="C7" s="63"/>
      <c r="D7" s="63"/>
      <c r="E7" s="63"/>
      <c r="F7" s="63"/>
      <c r="G7" s="63"/>
      <c r="H7" s="63"/>
      <c r="I7" s="10"/>
      <c r="J7" s="11">
        <f>SUM(J8:J20)</f>
        <v>26005.536</v>
      </c>
      <c r="K7" s="10"/>
    </row>
    <row r="8" spans="1:11" ht="191.25" customHeight="1">
      <c r="A8" s="10"/>
      <c r="B8" s="51" t="s">
        <v>8</v>
      </c>
      <c r="C8" s="51"/>
      <c r="D8" s="51"/>
      <c r="E8" s="51"/>
      <c r="F8" s="51"/>
      <c r="G8" s="51"/>
      <c r="H8" s="51"/>
      <c r="I8" s="12" t="s">
        <v>40</v>
      </c>
      <c r="J8" s="13">
        <f>K8*I4*12</f>
        <v>0</v>
      </c>
      <c r="K8" s="10"/>
    </row>
    <row r="9" spans="1:11" ht="104.25" customHeight="1">
      <c r="A9" s="10"/>
      <c r="B9" s="51" t="s">
        <v>9</v>
      </c>
      <c r="C9" s="51"/>
      <c r="D9" s="51"/>
      <c r="E9" s="51"/>
      <c r="F9" s="51"/>
      <c r="G9" s="51"/>
      <c r="H9" s="51"/>
      <c r="I9" s="12" t="s">
        <v>41</v>
      </c>
      <c r="J9" s="14">
        <f>K9*I4*12</f>
        <v>3685.8239999999996</v>
      </c>
      <c r="K9" s="10">
        <v>0.36</v>
      </c>
    </row>
    <row r="10" spans="1:11" ht="204.75" customHeight="1">
      <c r="A10" s="10"/>
      <c r="B10" s="38" t="s">
        <v>10</v>
      </c>
      <c r="C10" s="39"/>
      <c r="D10" s="39"/>
      <c r="E10" s="39"/>
      <c r="F10" s="39"/>
      <c r="G10" s="39"/>
      <c r="H10" s="40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8" t="s">
        <v>11</v>
      </c>
      <c r="C11" s="39"/>
      <c r="D11" s="39"/>
      <c r="E11" s="39"/>
      <c r="F11" s="39"/>
      <c r="G11" s="39"/>
      <c r="H11" s="40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8" t="s">
        <v>12</v>
      </c>
      <c r="C12" s="39"/>
      <c r="D12" s="39"/>
      <c r="E12" s="39"/>
      <c r="F12" s="39"/>
      <c r="G12" s="39"/>
      <c r="H12" s="40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8" t="s">
        <v>13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14</v>
      </c>
      <c r="C14" s="53"/>
      <c r="D14" s="53"/>
      <c r="E14" s="53"/>
      <c r="F14" s="53"/>
      <c r="G14" s="53"/>
      <c r="H14" s="54"/>
      <c r="I14" s="12" t="s">
        <v>40</v>
      </c>
      <c r="J14" s="14">
        <f>K14*I4*12</f>
        <v>14026.608000000004</v>
      </c>
      <c r="K14" s="10">
        <v>1.37</v>
      </c>
    </row>
    <row r="15" spans="1:11" ht="243.75" customHeight="1">
      <c r="A15" s="10"/>
      <c r="B15" s="38" t="s">
        <v>15</v>
      </c>
      <c r="C15" s="39"/>
      <c r="D15" s="39"/>
      <c r="E15" s="39"/>
      <c r="F15" s="39"/>
      <c r="G15" s="39"/>
      <c r="H15" s="40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8" t="s">
        <v>16</v>
      </c>
      <c r="C16" s="49"/>
      <c r="D16" s="49"/>
      <c r="E16" s="49"/>
      <c r="F16" s="49"/>
      <c r="G16" s="49"/>
      <c r="H16" s="50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8" t="s">
        <v>17</v>
      </c>
      <c r="C17" s="49"/>
      <c r="D17" s="49"/>
      <c r="E17" s="49"/>
      <c r="F17" s="49"/>
      <c r="G17" s="49"/>
      <c r="H17" s="50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8" t="s">
        <v>18</v>
      </c>
      <c r="C18" s="49"/>
      <c r="D18" s="49"/>
      <c r="E18" s="49"/>
      <c r="F18" s="49"/>
      <c r="G18" s="49"/>
      <c r="H18" s="50"/>
      <c r="I18" s="12" t="s">
        <v>40</v>
      </c>
      <c r="J18" s="14">
        <f>K18*I4*12</f>
        <v>2354.8320000000003</v>
      </c>
      <c r="K18" s="10">
        <v>0.23</v>
      </c>
    </row>
    <row r="19" spans="1:11" ht="66" customHeight="1">
      <c r="A19" s="10"/>
      <c r="B19" s="48" t="s">
        <v>19</v>
      </c>
      <c r="C19" s="49"/>
      <c r="D19" s="49"/>
      <c r="E19" s="49"/>
      <c r="F19" s="49"/>
      <c r="G19" s="49"/>
      <c r="H19" s="50"/>
      <c r="I19" s="12" t="s">
        <v>51</v>
      </c>
      <c r="J19" s="14">
        <f>K19*I4*12</f>
        <v>1330.9920000000002</v>
      </c>
      <c r="K19" s="10">
        <v>0.13</v>
      </c>
    </row>
    <row r="20" spans="1:11" ht="90.75" customHeight="1">
      <c r="A20" s="10"/>
      <c r="B20" s="48" t="s">
        <v>20</v>
      </c>
      <c r="C20" s="49"/>
      <c r="D20" s="49"/>
      <c r="E20" s="49"/>
      <c r="F20" s="49"/>
      <c r="G20" s="49"/>
      <c r="H20" s="50"/>
      <c r="I20" s="12" t="s">
        <v>50</v>
      </c>
      <c r="J20" s="15">
        <f>K20*12*I4</f>
        <v>4607.280000000001</v>
      </c>
      <c r="K20" s="10">
        <v>0.45</v>
      </c>
    </row>
    <row r="21" spans="1:11" ht="32.25" customHeight="1">
      <c r="A21" s="9">
        <v>2</v>
      </c>
      <c r="B21" s="45" t="s">
        <v>21</v>
      </c>
      <c r="C21" s="46"/>
      <c r="D21" s="46"/>
      <c r="E21" s="46"/>
      <c r="F21" s="46"/>
      <c r="G21" s="46"/>
      <c r="H21" s="47"/>
      <c r="I21" s="12"/>
      <c r="J21" s="11">
        <f>SUM(J22:J29)</f>
        <v>78426.144</v>
      </c>
      <c r="K21" s="10"/>
    </row>
    <row r="22" spans="1:11" ht="76.5" customHeight="1">
      <c r="A22" s="10"/>
      <c r="B22" s="38" t="s">
        <v>22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23</v>
      </c>
      <c r="C23" s="39"/>
      <c r="D23" s="39"/>
      <c r="E23" s="39"/>
      <c r="F23" s="39"/>
      <c r="G23" s="39"/>
      <c r="H23" s="40"/>
      <c r="I23" s="12" t="s">
        <v>49</v>
      </c>
      <c r="J23" s="14">
        <f>K23*I4*12</f>
        <v>9009.792000000001</v>
      </c>
      <c r="K23" s="10">
        <v>0.88</v>
      </c>
    </row>
    <row r="24" spans="1:11" ht="105" customHeight="1">
      <c r="A24" s="10"/>
      <c r="B24" s="38" t="s">
        <v>24</v>
      </c>
      <c r="C24" s="39"/>
      <c r="D24" s="39"/>
      <c r="E24" s="39"/>
      <c r="F24" s="39"/>
      <c r="G24" s="39"/>
      <c r="H24" s="40"/>
      <c r="I24" s="12"/>
      <c r="J24" s="14"/>
      <c r="K24" s="10"/>
    </row>
    <row r="25" spans="1:11" ht="142.5" customHeight="1">
      <c r="A25" s="10"/>
      <c r="B25" s="38" t="s">
        <v>25</v>
      </c>
      <c r="C25" s="39"/>
      <c r="D25" s="39"/>
      <c r="E25" s="39"/>
      <c r="F25" s="39"/>
      <c r="G25" s="39"/>
      <c r="H25" s="40"/>
      <c r="I25" s="12" t="s">
        <v>47</v>
      </c>
      <c r="J25" s="14">
        <f>K25*I4*12</f>
        <v>1535.76</v>
      </c>
      <c r="K25" s="10">
        <v>0.15</v>
      </c>
    </row>
    <row r="26" spans="1:11" ht="353.25" customHeight="1">
      <c r="A26" s="10"/>
      <c r="B26" s="38" t="s">
        <v>26</v>
      </c>
      <c r="C26" s="39"/>
      <c r="D26" s="39"/>
      <c r="E26" s="39"/>
      <c r="F26" s="39"/>
      <c r="G26" s="39"/>
      <c r="H26" s="40"/>
      <c r="I26" s="16" t="s">
        <v>48</v>
      </c>
      <c r="J26" s="14">
        <f>K26*I4*12</f>
        <v>18121.968</v>
      </c>
      <c r="K26" s="10">
        <v>1.77</v>
      </c>
    </row>
    <row r="27" spans="1:11" ht="130.5" customHeight="1">
      <c r="A27" s="10"/>
      <c r="B27" s="38" t="s">
        <v>27</v>
      </c>
      <c r="C27" s="39"/>
      <c r="D27" s="39"/>
      <c r="E27" s="39"/>
      <c r="F27" s="39"/>
      <c r="G27" s="39"/>
      <c r="H27" s="40"/>
      <c r="I27" s="12" t="s">
        <v>48</v>
      </c>
      <c r="J27" s="14">
        <f>K27*I4*12</f>
        <v>42284.592</v>
      </c>
      <c r="K27" s="10">
        <v>4.13</v>
      </c>
    </row>
    <row r="28" spans="1:11" ht="133.5" customHeight="1">
      <c r="A28" s="10"/>
      <c r="B28" s="38" t="s">
        <v>28</v>
      </c>
      <c r="C28" s="39"/>
      <c r="D28" s="39"/>
      <c r="E28" s="39"/>
      <c r="F28" s="39"/>
      <c r="G28" s="39"/>
      <c r="H28" s="40"/>
      <c r="I28" s="12" t="s">
        <v>47</v>
      </c>
      <c r="J28" s="14">
        <f>K28*I4*12</f>
        <v>7474.032</v>
      </c>
      <c r="K28" s="10">
        <v>0.73</v>
      </c>
    </row>
    <row r="29" spans="1:11" ht="80.25" customHeight="1">
      <c r="A29" s="10"/>
      <c r="B29" s="38" t="s">
        <v>29</v>
      </c>
      <c r="C29" s="39"/>
      <c r="D29" s="39"/>
      <c r="E29" s="39"/>
      <c r="F29" s="39"/>
      <c r="G29" s="39"/>
      <c r="H29" s="40"/>
      <c r="I29" s="19" t="s">
        <v>40</v>
      </c>
      <c r="J29" s="15"/>
      <c r="K29" s="10"/>
    </row>
    <row r="30" spans="1:11" ht="27" customHeight="1">
      <c r="A30" s="17">
        <v>3</v>
      </c>
      <c r="B30" s="41" t="s">
        <v>31</v>
      </c>
      <c r="C30" s="41"/>
      <c r="D30" s="41"/>
      <c r="E30" s="41"/>
      <c r="F30" s="41"/>
      <c r="G30" s="41"/>
      <c r="H30" s="41"/>
      <c r="I30" s="12"/>
      <c r="J30" s="11">
        <f>SUM(J31:J37)</f>
        <v>123884.64000000001</v>
      </c>
      <c r="K30" s="10"/>
    </row>
    <row r="31" spans="1:11" ht="118.5" customHeight="1">
      <c r="A31" s="18"/>
      <c r="B31" s="42" t="s">
        <v>32</v>
      </c>
      <c r="C31" s="43"/>
      <c r="D31" s="43"/>
      <c r="E31" s="43"/>
      <c r="F31" s="43"/>
      <c r="G31" s="43"/>
      <c r="H31" s="44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33</v>
      </c>
      <c r="C32" s="35"/>
      <c r="D32" s="35"/>
      <c r="E32" s="35"/>
      <c r="F32" s="35"/>
      <c r="G32" s="35"/>
      <c r="H32" s="36"/>
      <c r="I32" s="22" t="s">
        <v>46</v>
      </c>
      <c r="J32" s="23">
        <f>K32*I4*12</f>
        <v>25084.08</v>
      </c>
      <c r="K32" s="24">
        <v>2.45</v>
      </c>
    </row>
    <row r="33" spans="1:11" ht="113.25" customHeight="1">
      <c r="A33" s="21"/>
      <c r="B33" s="34" t="s">
        <v>34</v>
      </c>
      <c r="C33" s="35"/>
      <c r="D33" s="35"/>
      <c r="E33" s="35"/>
      <c r="F33" s="35"/>
      <c r="G33" s="35"/>
      <c r="H33" s="36"/>
      <c r="I33" s="22" t="s">
        <v>45</v>
      </c>
      <c r="J33" s="23">
        <f>K33*I4*12</f>
        <v>10136.016</v>
      </c>
      <c r="K33" s="24">
        <v>0.99</v>
      </c>
    </row>
    <row r="34" spans="1:11" ht="93" customHeight="1">
      <c r="A34" s="21"/>
      <c r="B34" s="32" t="s">
        <v>42</v>
      </c>
      <c r="C34" s="32"/>
      <c r="D34" s="32"/>
      <c r="E34" s="32"/>
      <c r="F34" s="32"/>
      <c r="G34" s="32"/>
      <c r="H34" s="32"/>
      <c r="I34" s="22" t="s">
        <v>43</v>
      </c>
      <c r="J34" s="23">
        <f>12*K34*I4</f>
        <v>88459.77600000001</v>
      </c>
      <c r="K34" s="24">
        <v>8.64</v>
      </c>
    </row>
    <row r="35" spans="1:11" ht="38.25" customHeight="1">
      <c r="A35" s="21"/>
      <c r="B35" s="37" t="s">
        <v>30</v>
      </c>
      <c r="C35" s="37"/>
      <c r="D35" s="37"/>
      <c r="E35" s="37"/>
      <c r="F35" s="37"/>
      <c r="G35" s="37"/>
      <c r="H35" s="37"/>
      <c r="I35" s="55" t="s">
        <v>44</v>
      </c>
      <c r="J35" s="30">
        <f>K35*I4*12</f>
        <v>204.768</v>
      </c>
      <c r="K35" s="57">
        <v>0.02</v>
      </c>
    </row>
    <row r="36" spans="1:11" ht="28.5" customHeight="1">
      <c r="A36" s="25"/>
      <c r="B36" s="32" t="s">
        <v>35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36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38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37</v>
      </c>
      <c r="B39" s="33" t="s">
        <v>39</v>
      </c>
      <c r="C39" s="33"/>
      <c r="D39" s="33"/>
      <c r="E39" s="33"/>
      <c r="F39" s="33"/>
      <c r="G39" s="33"/>
      <c r="H39" s="33"/>
      <c r="I39" s="22"/>
      <c r="J39" s="26">
        <f>K39*I4*12</f>
        <v>25800.768000000004</v>
      </c>
      <c r="K39" s="24">
        <v>2.52</v>
      </c>
    </row>
    <row r="40" spans="1:11" ht="18.75" customHeight="1">
      <c r="A40" s="21"/>
      <c r="B40" s="33" t="s">
        <v>7</v>
      </c>
      <c r="C40" s="33"/>
      <c r="D40" s="33"/>
      <c r="E40" s="33"/>
      <c r="F40" s="33"/>
      <c r="G40" s="33"/>
      <c r="H40" s="33"/>
      <c r="I40" s="22"/>
      <c r="J40" s="28">
        <f>J39+J30+J21+J7</f>
        <v>254117.08800000002</v>
      </c>
      <c r="K40" s="27">
        <f>SUM(K8:K39)</f>
        <v>24.82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I35:I36"/>
    <mergeCell ref="K35:K36"/>
    <mergeCell ref="I42:K42"/>
    <mergeCell ref="A1:K1"/>
    <mergeCell ref="A2:K2"/>
    <mergeCell ref="A3:K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32:H32"/>
    <mergeCell ref="B21:H21"/>
    <mergeCell ref="B22:H22"/>
    <mergeCell ref="B23:H23"/>
    <mergeCell ref="B24:H24"/>
    <mergeCell ref="B25:H25"/>
    <mergeCell ref="B26:H26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67:H67"/>
    <mergeCell ref="B56:H56"/>
    <mergeCell ref="B57:H57"/>
    <mergeCell ref="B58:H58"/>
    <mergeCell ref="B59:H59"/>
    <mergeCell ref="B60:H60"/>
    <mergeCell ref="B61:H61"/>
    <mergeCell ref="B68:H68"/>
    <mergeCell ref="B71:H71"/>
    <mergeCell ref="B69:H69"/>
    <mergeCell ref="B70:H70"/>
    <mergeCell ref="J35:J36"/>
    <mergeCell ref="B62:H62"/>
    <mergeCell ref="B63:H63"/>
    <mergeCell ref="B64:H64"/>
    <mergeCell ref="B65:H65"/>
    <mergeCell ref="B66:H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tabSelected="1"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1124</v>
      </c>
      <c r="J4" s="2" t="s">
        <v>2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63" t="s">
        <v>6</v>
      </c>
      <c r="C7" s="63"/>
      <c r="D7" s="63"/>
      <c r="E7" s="63"/>
      <c r="F7" s="63"/>
      <c r="G7" s="63"/>
      <c r="H7" s="63"/>
      <c r="I7" s="10"/>
      <c r="J7" s="11">
        <f>SUM(J8:J20)</f>
        <v>34259.520000000004</v>
      </c>
      <c r="K7" s="10"/>
    </row>
    <row r="8" spans="1:11" ht="191.25" customHeight="1">
      <c r="A8" s="10"/>
      <c r="B8" s="51" t="s">
        <v>8</v>
      </c>
      <c r="C8" s="51"/>
      <c r="D8" s="51"/>
      <c r="E8" s="51"/>
      <c r="F8" s="51"/>
      <c r="G8" s="51"/>
      <c r="H8" s="51"/>
      <c r="I8" s="12" t="s">
        <v>40</v>
      </c>
      <c r="J8" s="13">
        <f>K8*I4*12</f>
        <v>0</v>
      </c>
      <c r="K8" s="10"/>
    </row>
    <row r="9" spans="1:11" ht="104.25" customHeight="1">
      <c r="A9" s="10"/>
      <c r="B9" s="51" t="s">
        <v>9</v>
      </c>
      <c r="C9" s="51"/>
      <c r="D9" s="51"/>
      <c r="E9" s="51"/>
      <c r="F9" s="51"/>
      <c r="G9" s="51"/>
      <c r="H9" s="51"/>
      <c r="I9" s="12" t="s">
        <v>41</v>
      </c>
      <c r="J9" s="14">
        <f>K9*I4*12</f>
        <v>4855.68</v>
      </c>
      <c r="K9" s="10">
        <v>0.36</v>
      </c>
    </row>
    <row r="10" spans="1:11" ht="204.75" customHeight="1">
      <c r="A10" s="10"/>
      <c r="B10" s="38" t="s">
        <v>10</v>
      </c>
      <c r="C10" s="39"/>
      <c r="D10" s="39"/>
      <c r="E10" s="39"/>
      <c r="F10" s="39"/>
      <c r="G10" s="39"/>
      <c r="H10" s="40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8" t="s">
        <v>11</v>
      </c>
      <c r="C11" s="39"/>
      <c r="D11" s="39"/>
      <c r="E11" s="39"/>
      <c r="F11" s="39"/>
      <c r="G11" s="39"/>
      <c r="H11" s="40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8" t="s">
        <v>12</v>
      </c>
      <c r="C12" s="39"/>
      <c r="D12" s="39"/>
      <c r="E12" s="39"/>
      <c r="F12" s="39"/>
      <c r="G12" s="39"/>
      <c r="H12" s="40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8" t="s">
        <v>13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14</v>
      </c>
      <c r="C14" s="53"/>
      <c r="D14" s="53"/>
      <c r="E14" s="53"/>
      <c r="F14" s="53"/>
      <c r="G14" s="53"/>
      <c r="H14" s="54"/>
      <c r="I14" s="12" t="s">
        <v>40</v>
      </c>
      <c r="J14" s="14">
        <f>K14*I4*12</f>
        <v>18478.56</v>
      </c>
      <c r="K14" s="10">
        <v>1.37</v>
      </c>
    </row>
    <row r="15" spans="1:11" ht="243.75" customHeight="1">
      <c r="A15" s="10"/>
      <c r="B15" s="38" t="s">
        <v>15</v>
      </c>
      <c r="C15" s="39"/>
      <c r="D15" s="39"/>
      <c r="E15" s="39"/>
      <c r="F15" s="39"/>
      <c r="G15" s="39"/>
      <c r="H15" s="40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8" t="s">
        <v>16</v>
      </c>
      <c r="C16" s="49"/>
      <c r="D16" s="49"/>
      <c r="E16" s="49"/>
      <c r="F16" s="49"/>
      <c r="G16" s="49"/>
      <c r="H16" s="50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8" t="s">
        <v>17</v>
      </c>
      <c r="C17" s="49"/>
      <c r="D17" s="49"/>
      <c r="E17" s="49"/>
      <c r="F17" s="49"/>
      <c r="G17" s="49"/>
      <c r="H17" s="50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8" t="s">
        <v>18</v>
      </c>
      <c r="C18" s="49"/>
      <c r="D18" s="49"/>
      <c r="E18" s="49"/>
      <c r="F18" s="49"/>
      <c r="G18" s="49"/>
      <c r="H18" s="50"/>
      <c r="I18" s="12" t="s">
        <v>40</v>
      </c>
      <c r="J18" s="14">
        <f>K18*I4*12</f>
        <v>3102.2400000000007</v>
      </c>
      <c r="K18" s="10">
        <v>0.23</v>
      </c>
    </row>
    <row r="19" spans="1:11" ht="66" customHeight="1">
      <c r="A19" s="10"/>
      <c r="B19" s="48" t="s">
        <v>19</v>
      </c>
      <c r="C19" s="49"/>
      <c r="D19" s="49"/>
      <c r="E19" s="49"/>
      <c r="F19" s="49"/>
      <c r="G19" s="49"/>
      <c r="H19" s="50"/>
      <c r="I19" s="12" t="s">
        <v>51</v>
      </c>
      <c r="J19" s="14">
        <f>K19*I4*12</f>
        <v>1753.44</v>
      </c>
      <c r="K19" s="10">
        <v>0.13</v>
      </c>
    </row>
    <row r="20" spans="1:11" ht="90.75" customHeight="1">
      <c r="A20" s="10"/>
      <c r="B20" s="48" t="s">
        <v>20</v>
      </c>
      <c r="C20" s="49"/>
      <c r="D20" s="49"/>
      <c r="E20" s="49"/>
      <c r="F20" s="49"/>
      <c r="G20" s="49"/>
      <c r="H20" s="50"/>
      <c r="I20" s="12" t="s">
        <v>50</v>
      </c>
      <c r="J20" s="15">
        <f>K20*12*I4</f>
        <v>6069.6</v>
      </c>
      <c r="K20" s="10">
        <v>0.45</v>
      </c>
    </row>
    <row r="21" spans="1:11" ht="32.25" customHeight="1">
      <c r="A21" s="9">
        <v>2</v>
      </c>
      <c r="B21" s="45" t="s">
        <v>21</v>
      </c>
      <c r="C21" s="46"/>
      <c r="D21" s="46"/>
      <c r="E21" s="46"/>
      <c r="F21" s="46"/>
      <c r="G21" s="46"/>
      <c r="H21" s="47"/>
      <c r="I21" s="12"/>
      <c r="J21" s="11">
        <f>SUM(J22:J29)</f>
        <v>103318.08</v>
      </c>
      <c r="K21" s="10"/>
    </row>
    <row r="22" spans="1:11" ht="76.5" customHeight="1">
      <c r="A22" s="10"/>
      <c r="B22" s="38" t="s">
        <v>22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23</v>
      </c>
      <c r="C23" s="39"/>
      <c r="D23" s="39"/>
      <c r="E23" s="39"/>
      <c r="F23" s="39"/>
      <c r="G23" s="39"/>
      <c r="H23" s="40"/>
      <c r="I23" s="12" t="s">
        <v>49</v>
      </c>
      <c r="J23" s="14">
        <f>K23*I4*12</f>
        <v>11869.44</v>
      </c>
      <c r="K23" s="10">
        <v>0.88</v>
      </c>
    </row>
    <row r="24" spans="1:11" ht="105" customHeight="1">
      <c r="A24" s="10"/>
      <c r="B24" s="38" t="s">
        <v>24</v>
      </c>
      <c r="C24" s="39"/>
      <c r="D24" s="39"/>
      <c r="E24" s="39"/>
      <c r="F24" s="39"/>
      <c r="G24" s="39"/>
      <c r="H24" s="40"/>
      <c r="I24" s="12"/>
      <c r="J24" s="14"/>
      <c r="K24" s="10"/>
    </row>
    <row r="25" spans="1:11" ht="142.5" customHeight="1">
      <c r="A25" s="10"/>
      <c r="B25" s="38" t="s">
        <v>25</v>
      </c>
      <c r="C25" s="39"/>
      <c r="D25" s="39"/>
      <c r="E25" s="39"/>
      <c r="F25" s="39"/>
      <c r="G25" s="39"/>
      <c r="H25" s="40"/>
      <c r="I25" s="12" t="s">
        <v>47</v>
      </c>
      <c r="J25" s="14">
        <f>K25*I4*12</f>
        <v>2023.1999999999998</v>
      </c>
      <c r="K25" s="10">
        <v>0.15</v>
      </c>
    </row>
    <row r="26" spans="1:11" ht="353.25" customHeight="1">
      <c r="A26" s="10"/>
      <c r="B26" s="38" t="s">
        <v>26</v>
      </c>
      <c r="C26" s="39"/>
      <c r="D26" s="39"/>
      <c r="E26" s="39"/>
      <c r="F26" s="39"/>
      <c r="G26" s="39"/>
      <c r="H26" s="40"/>
      <c r="I26" s="16" t="s">
        <v>48</v>
      </c>
      <c r="J26" s="14">
        <f>K26*I4*12</f>
        <v>23873.760000000002</v>
      </c>
      <c r="K26" s="10">
        <v>1.77</v>
      </c>
    </row>
    <row r="27" spans="1:11" ht="130.5" customHeight="1">
      <c r="A27" s="10"/>
      <c r="B27" s="38" t="s">
        <v>27</v>
      </c>
      <c r="C27" s="39"/>
      <c r="D27" s="39"/>
      <c r="E27" s="39"/>
      <c r="F27" s="39"/>
      <c r="G27" s="39"/>
      <c r="H27" s="40"/>
      <c r="I27" s="12" t="s">
        <v>48</v>
      </c>
      <c r="J27" s="14">
        <f>K27*I4*12</f>
        <v>55705.44</v>
      </c>
      <c r="K27" s="10">
        <v>4.13</v>
      </c>
    </row>
    <row r="28" spans="1:11" ht="133.5" customHeight="1">
      <c r="A28" s="10"/>
      <c r="B28" s="38" t="s">
        <v>28</v>
      </c>
      <c r="C28" s="39"/>
      <c r="D28" s="39"/>
      <c r="E28" s="39"/>
      <c r="F28" s="39"/>
      <c r="G28" s="39"/>
      <c r="H28" s="40"/>
      <c r="I28" s="12" t="s">
        <v>47</v>
      </c>
      <c r="J28" s="14">
        <f>K28*I4*12</f>
        <v>9846.24</v>
      </c>
      <c r="K28" s="10">
        <v>0.73</v>
      </c>
    </row>
    <row r="29" spans="1:11" ht="80.25" customHeight="1">
      <c r="A29" s="10"/>
      <c r="B29" s="38" t="s">
        <v>29</v>
      </c>
      <c r="C29" s="39"/>
      <c r="D29" s="39"/>
      <c r="E29" s="39"/>
      <c r="F29" s="39"/>
      <c r="G29" s="39"/>
      <c r="H29" s="40"/>
      <c r="I29" s="19" t="s">
        <v>40</v>
      </c>
      <c r="J29" s="15"/>
      <c r="K29" s="10"/>
    </row>
    <row r="30" spans="1:11" ht="27" customHeight="1">
      <c r="A30" s="17">
        <v>3</v>
      </c>
      <c r="B30" s="41" t="s">
        <v>31</v>
      </c>
      <c r="C30" s="41"/>
      <c r="D30" s="41"/>
      <c r="E30" s="41"/>
      <c r="F30" s="41"/>
      <c r="G30" s="41"/>
      <c r="H30" s="41"/>
      <c r="I30" s="12"/>
      <c r="J30" s="11">
        <f>SUM(J31:J37)</f>
        <v>163204.80000000002</v>
      </c>
      <c r="K30" s="10"/>
    </row>
    <row r="31" spans="1:11" ht="118.5" customHeight="1">
      <c r="A31" s="18"/>
      <c r="B31" s="42" t="s">
        <v>32</v>
      </c>
      <c r="C31" s="43"/>
      <c r="D31" s="43"/>
      <c r="E31" s="43"/>
      <c r="F31" s="43"/>
      <c r="G31" s="43"/>
      <c r="H31" s="44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33</v>
      </c>
      <c r="C32" s="35"/>
      <c r="D32" s="35"/>
      <c r="E32" s="35"/>
      <c r="F32" s="35"/>
      <c r="G32" s="35"/>
      <c r="H32" s="36"/>
      <c r="I32" s="22" t="s">
        <v>46</v>
      </c>
      <c r="J32" s="23">
        <f>K32*I4*12</f>
        <v>33045.600000000006</v>
      </c>
      <c r="K32" s="24">
        <v>2.45</v>
      </c>
    </row>
    <row r="33" spans="1:11" ht="113.25" customHeight="1">
      <c r="A33" s="21"/>
      <c r="B33" s="34" t="s">
        <v>34</v>
      </c>
      <c r="C33" s="35"/>
      <c r="D33" s="35"/>
      <c r="E33" s="35"/>
      <c r="F33" s="35"/>
      <c r="G33" s="35"/>
      <c r="H33" s="36"/>
      <c r="I33" s="22" t="s">
        <v>45</v>
      </c>
      <c r="J33" s="23">
        <f>K33*I4*12</f>
        <v>13353.119999999999</v>
      </c>
      <c r="K33" s="24">
        <v>0.99</v>
      </c>
    </row>
    <row r="34" spans="1:11" ht="93" customHeight="1">
      <c r="A34" s="21"/>
      <c r="B34" s="32" t="s">
        <v>42</v>
      </c>
      <c r="C34" s="32"/>
      <c r="D34" s="32"/>
      <c r="E34" s="32"/>
      <c r="F34" s="32"/>
      <c r="G34" s="32"/>
      <c r="H34" s="32"/>
      <c r="I34" s="22" t="s">
        <v>43</v>
      </c>
      <c r="J34" s="23">
        <f>12*K34*I4</f>
        <v>116536.32</v>
      </c>
      <c r="K34" s="24">
        <v>8.64</v>
      </c>
    </row>
    <row r="35" spans="1:11" ht="38.25" customHeight="1">
      <c r="A35" s="21"/>
      <c r="B35" s="37" t="s">
        <v>30</v>
      </c>
      <c r="C35" s="37"/>
      <c r="D35" s="37"/>
      <c r="E35" s="37"/>
      <c r="F35" s="37"/>
      <c r="G35" s="37"/>
      <c r="H35" s="37"/>
      <c r="I35" s="55" t="s">
        <v>44</v>
      </c>
      <c r="J35" s="30">
        <f>K35*I4*12</f>
        <v>269.76</v>
      </c>
      <c r="K35" s="57">
        <v>0.02</v>
      </c>
    </row>
    <row r="36" spans="1:11" ht="28.5" customHeight="1">
      <c r="A36" s="25"/>
      <c r="B36" s="32" t="s">
        <v>35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36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38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37</v>
      </c>
      <c r="B39" s="33" t="s">
        <v>39</v>
      </c>
      <c r="C39" s="33"/>
      <c r="D39" s="33"/>
      <c r="E39" s="33"/>
      <c r="F39" s="33"/>
      <c r="G39" s="33"/>
      <c r="H39" s="33"/>
      <c r="I39" s="22"/>
      <c r="J39" s="26">
        <f>K39*I4*12</f>
        <v>33989.76</v>
      </c>
      <c r="K39" s="24">
        <v>2.52</v>
      </c>
    </row>
    <row r="40" spans="1:11" ht="18.75" customHeight="1">
      <c r="A40" s="21"/>
      <c r="B40" s="33" t="s">
        <v>7</v>
      </c>
      <c r="C40" s="33"/>
      <c r="D40" s="33"/>
      <c r="E40" s="33"/>
      <c r="F40" s="33"/>
      <c r="G40" s="33"/>
      <c r="H40" s="33"/>
      <c r="I40" s="22"/>
      <c r="J40" s="28">
        <f>J39+J30+J21+J7</f>
        <v>334772.16000000003</v>
      </c>
      <c r="K40" s="27">
        <f>SUM(K8:K39)</f>
        <v>24.82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A1:K1"/>
    <mergeCell ref="A2:K2"/>
    <mergeCell ref="A3:K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I35:I36"/>
    <mergeCell ref="J35:J36"/>
    <mergeCell ref="K35:K36"/>
    <mergeCell ref="B36:H36"/>
    <mergeCell ref="B37:H37"/>
    <mergeCell ref="B38:H38"/>
    <mergeCell ref="B39:H39"/>
    <mergeCell ref="B40:H40"/>
    <mergeCell ref="B41:H41"/>
    <mergeCell ref="B42:H42"/>
    <mergeCell ref="I42:K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70:H70"/>
    <mergeCell ref="B71:H71"/>
    <mergeCell ref="B64:H64"/>
    <mergeCell ref="B65:H65"/>
    <mergeCell ref="B66:H66"/>
    <mergeCell ref="B67:H67"/>
    <mergeCell ref="B68:H68"/>
    <mergeCell ref="B69:H69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2017-04-25T10:36:22Z</cp:lastPrinted>
  <dcterms:created xsi:type="dcterms:W3CDTF">2016-10-28T09:57:24Z</dcterms:created>
  <dcterms:modified xsi:type="dcterms:W3CDTF">2018-09-07T11:33:43Z</dcterms:modified>
  <cp:category/>
  <cp:version/>
  <cp:contentType/>
  <cp:contentStatus/>
</cp:coreProperties>
</file>